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4\12.2024\12.2024\Comptes 12.2024\"/>
    </mc:Choice>
  </mc:AlternateContent>
  <xr:revisionPtr revIDLastSave="0" documentId="13_ncr:1_{534B142F-399B-4832-B1FC-EF7671B446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écap Inv" sheetId="1" r:id="rId1"/>
    <sheet name="Détails" sheetId="2" r:id="rId2"/>
    <sheet name="Club du hameau" sheetId="18" r:id="rId3"/>
    <sheet name="Eclairage des voies publiques" sheetId="3" r:id="rId4"/>
    <sheet name="Rénov ponts" sheetId="4" r:id="rId5"/>
    <sheet name="Fontaine" sheetId="5" r:id="rId6"/>
    <sheet name="Rénov passages" sheetId="6" r:id="rId7"/>
    <sheet name="Matériels et outillage " sheetId="17" r:id="rId8"/>
    <sheet name="Equip pour le personnel" sheetId="7" r:id="rId9"/>
    <sheet name="Rénov parking" sheetId="8" r:id="rId10"/>
    <sheet name="Jardin du lac" sheetId="9" r:id="rId11"/>
    <sheet name="Rénovations des trottoirs" sheetId="10" r:id="rId12"/>
    <sheet name="Canal paysager" sheetId="11" r:id="rId13"/>
    <sheet name="Matériels de sécurité et vidéos" sheetId="14" r:id="rId14"/>
    <sheet name="Mobilier urbain" sheetId="13" r:id="rId15"/>
    <sheet name="Divers aménag&amp;Equip" sheetId="12" r:id="rId16"/>
    <sheet name="Mur de cloture" sheetId="15" r:id="rId17"/>
    <sheet name="Aménagement des nouveaux jardin" sheetId="16" r:id="rId18"/>
    <sheet name="Matériels de mobilité et transp" sheetId="19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0" roundtripDataSignature="AMtx7mglf3r6tJXwcZ2htnwWDJ4vJwyEsA=="/>
    </ext>
  </extLst>
</workbook>
</file>

<file path=xl/calcChain.xml><?xml version="1.0" encoding="utf-8"?>
<calcChain xmlns="http://schemas.openxmlformats.org/spreadsheetml/2006/main">
  <c r="N50" i="18" l="1"/>
  <c r="N122" i="2"/>
  <c r="N123" i="2"/>
  <c r="N124" i="2"/>
  <c r="N125" i="2"/>
  <c r="N126" i="2"/>
  <c r="N127" i="2"/>
  <c r="C128" i="2"/>
  <c r="M128" i="2"/>
  <c r="L128" i="2"/>
  <c r="J128" i="2"/>
  <c r="I128" i="2"/>
  <c r="H128" i="2"/>
  <c r="G128" i="2"/>
  <c r="F128" i="2"/>
  <c r="D128" i="2"/>
  <c r="K128" i="2"/>
  <c r="B128" i="2"/>
  <c r="E128" i="2"/>
  <c r="N117" i="2" l="1"/>
  <c r="N118" i="2"/>
  <c r="N119" i="2"/>
  <c r="N120" i="2"/>
  <c r="N121" i="2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N18" i="17"/>
  <c r="N19" i="17"/>
  <c r="N20" i="17"/>
  <c r="N21" i="17"/>
  <c r="N22" i="17"/>
  <c r="N23" i="17"/>
  <c r="N24" i="17"/>
  <c r="N25" i="17"/>
  <c r="N26" i="17"/>
  <c r="G10" i="1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N20" i="19"/>
  <c r="N19" i="19"/>
  <c r="N18" i="19"/>
  <c r="N17" i="19"/>
  <c r="N16" i="19"/>
  <c r="N15" i="19"/>
  <c r="N14" i="19"/>
  <c r="N13" i="19"/>
  <c r="N12" i="19"/>
  <c r="N11" i="19"/>
  <c r="N10" i="19"/>
  <c r="N9" i="19"/>
  <c r="N8" i="19"/>
  <c r="N7" i="19"/>
  <c r="N22" i="19" l="1"/>
  <c r="N4" i="19" s="1"/>
  <c r="M50" i="18" l="1"/>
  <c r="L50" i="18"/>
  <c r="K50" i="18"/>
  <c r="J50" i="18"/>
  <c r="I50" i="18"/>
  <c r="H50" i="18"/>
  <c r="G50" i="18"/>
  <c r="F50" i="18"/>
  <c r="E50" i="18"/>
  <c r="D50" i="18"/>
  <c r="C50" i="18"/>
  <c r="B50" i="18"/>
  <c r="N49" i="18"/>
  <c r="N48" i="18"/>
  <c r="N47" i="18"/>
  <c r="N46" i="18"/>
  <c r="N45" i="18"/>
  <c r="N44" i="18"/>
  <c r="N43" i="18"/>
  <c r="N42" i="18"/>
  <c r="N41" i="18"/>
  <c r="N40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N6" i="18"/>
  <c r="N5" i="18"/>
  <c r="N4" i="18"/>
  <c r="G7" i="1" l="1"/>
  <c r="N88" i="2"/>
  <c r="N89" i="2"/>
  <c r="N90" i="2"/>
  <c r="N91" i="2"/>
  <c r="N92" i="2"/>
  <c r="N14" i="17"/>
  <c r="N15" i="17"/>
  <c r="N16" i="17"/>
  <c r="N17" i="17"/>
  <c r="N13" i="17"/>
  <c r="N56" i="16" l="1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53" i="16"/>
  <c r="N54" i="16"/>
  <c r="N55" i="16"/>
  <c r="D86" i="16"/>
  <c r="N52" i="16"/>
  <c r="N83" i="16"/>
  <c r="N84" i="16"/>
  <c r="N44" i="16"/>
  <c r="N45" i="16"/>
  <c r="N46" i="16"/>
  <c r="N47" i="16"/>
  <c r="N48" i="16"/>
  <c r="N49" i="16"/>
  <c r="N50" i="16"/>
  <c r="N51" i="16"/>
  <c r="N12" i="17" l="1"/>
  <c r="N11" i="17"/>
  <c r="N10" i="17"/>
  <c r="N9" i="17"/>
  <c r="N8" i="17"/>
  <c r="N7" i="17"/>
  <c r="N4" i="17" l="1"/>
  <c r="G21" i="1" s="1"/>
  <c r="H21" i="1" s="1"/>
  <c r="G15" i="1"/>
  <c r="N8" i="7"/>
  <c r="N9" i="7"/>
  <c r="N10" i="7"/>
  <c r="N11" i="7"/>
  <c r="N12" i="7"/>
  <c r="N7" i="7"/>
  <c r="M86" i="16" l="1"/>
  <c r="L86" i="16"/>
  <c r="K86" i="16"/>
  <c r="J86" i="16"/>
  <c r="I86" i="16"/>
  <c r="H86" i="16"/>
  <c r="G86" i="16"/>
  <c r="F86" i="16"/>
  <c r="E86" i="16"/>
  <c r="C86" i="16"/>
  <c r="B86" i="16"/>
  <c r="N85" i="16"/>
  <c r="N43" i="16"/>
  <c r="N42" i="16"/>
  <c r="N41" i="16"/>
  <c r="N40" i="16"/>
  <c r="N39" i="16"/>
  <c r="N38" i="16"/>
  <c r="N37" i="16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8" i="16"/>
  <c r="N7" i="16"/>
  <c r="N11" i="6"/>
  <c r="H10" i="1"/>
  <c r="H7" i="1"/>
  <c r="N36" i="11"/>
  <c r="N37" i="11"/>
  <c r="N38" i="11"/>
  <c r="N39" i="11"/>
  <c r="N40" i="11"/>
  <c r="N41" i="11"/>
  <c r="N42" i="11"/>
  <c r="N43" i="11"/>
  <c r="N44" i="11"/>
  <c r="L45" i="11"/>
  <c r="N9" i="8"/>
  <c r="N10" i="8"/>
  <c r="N11" i="8"/>
  <c r="N12" i="8"/>
  <c r="N13" i="8"/>
  <c r="N14" i="8"/>
  <c r="B18" i="8"/>
  <c r="C18" i="8"/>
  <c r="D18" i="8"/>
  <c r="E18" i="8"/>
  <c r="F18" i="8"/>
  <c r="G18" i="8"/>
  <c r="H18" i="8"/>
  <c r="I18" i="8"/>
  <c r="J18" i="8"/>
  <c r="K18" i="8"/>
  <c r="N25" i="11"/>
  <c r="N26" i="11"/>
  <c r="N27" i="11"/>
  <c r="N28" i="11"/>
  <c r="N29" i="11"/>
  <c r="N30" i="11"/>
  <c r="N86" i="16" l="1"/>
  <c r="N3" i="16" s="1"/>
  <c r="G14" i="1" s="1"/>
  <c r="H14" i="1" s="1"/>
  <c r="N18" i="11"/>
  <c r="N19" i="11"/>
  <c r="N20" i="11"/>
  <c r="N21" i="11"/>
  <c r="N22" i="11"/>
  <c r="N23" i="11"/>
  <c r="N24" i="11"/>
  <c r="N31" i="11"/>
  <c r="N32" i="11"/>
  <c r="N33" i="11"/>
  <c r="N34" i="11"/>
  <c r="N35" i="11"/>
  <c r="N16" i="11" l="1"/>
  <c r="C18" i="7"/>
  <c r="D18" i="7"/>
  <c r="E18" i="7"/>
  <c r="F18" i="7"/>
  <c r="G18" i="7"/>
  <c r="H18" i="7"/>
  <c r="I18" i="7"/>
  <c r="J18" i="7"/>
  <c r="K18" i="7"/>
  <c r="L18" i="7"/>
  <c r="M18" i="7"/>
  <c r="B18" i="7"/>
  <c r="N16" i="3"/>
  <c r="N17" i="3"/>
  <c r="N18" i="3"/>
  <c r="N19" i="3"/>
  <c r="N10" i="10" l="1"/>
  <c r="M18" i="15" l="1"/>
  <c r="L18" i="15"/>
  <c r="K18" i="15"/>
  <c r="J18" i="15"/>
  <c r="I18" i="15"/>
  <c r="H18" i="15"/>
  <c r="G18" i="15"/>
  <c r="F18" i="15"/>
  <c r="E18" i="15"/>
  <c r="D18" i="15"/>
  <c r="C18" i="15"/>
  <c r="B18" i="15"/>
  <c r="N17" i="15"/>
  <c r="N16" i="15"/>
  <c r="N15" i="15"/>
  <c r="N14" i="15"/>
  <c r="N13" i="15"/>
  <c r="N12" i="15"/>
  <c r="N11" i="15"/>
  <c r="N10" i="15"/>
  <c r="N9" i="15"/>
  <c r="N8" i="15"/>
  <c r="N7" i="15"/>
  <c r="N8" i="12"/>
  <c r="M32" i="14"/>
  <c r="L32" i="14"/>
  <c r="K32" i="14"/>
  <c r="J32" i="14"/>
  <c r="I32" i="14"/>
  <c r="H32" i="14"/>
  <c r="G32" i="14"/>
  <c r="F32" i="14"/>
  <c r="E32" i="14"/>
  <c r="D32" i="14"/>
  <c r="C32" i="14"/>
  <c r="B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M32" i="8"/>
  <c r="L32" i="8"/>
  <c r="K32" i="8"/>
  <c r="J32" i="8"/>
  <c r="I32" i="8"/>
  <c r="H32" i="8"/>
  <c r="G32" i="8"/>
  <c r="F32" i="8"/>
  <c r="E32" i="8"/>
  <c r="D32" i="8"/>
  <c r="C32" i="8"/>
  <c r="B32" i="8"/>
  <c r="N31" i="8"/>
  <c r="N30" i="8"/>
  <c r="N29" i="8"/>
  <c r="N28" i="8"/>
  <c r="N27" i="8"/>
  <c r="N26" i="8"/>
  <c r="N32" i="8" l="1"/>
  <c r="N32" i="14"/>
  <c r="N18" i="15"/>
  <c r="G8" i="1" s="1"/>
  <c r="H8" i="1" s="1"/>
  <c r="N112" i="2"/>
  <c r="N113" i="2"/>
  <c r="N29" i="12"/>
  <c r="N28" i="12"/>
  <c r="N27" i="12"/>
  <c r="N30" i="12"/>
  <c r="N31" i="12"/>
  <c r="N18" i="13"/>
  <c r="N19" i="13"/>
  <c r="N5" i="14" l="1"/>
  <c r="G9" i="1"/>
  <c r="H9" i="1" s="1"/>
  <c r="N4" i="15"/>
  <c r="N114" i="2"/>
  <c r="N115" i="2"/>
  <c r="N116" i="2"/>
  <c r="V18" i="4" l="1"/>
  <c r="V19" i="4"/>
  <c r="V20" i="4"/>
  <c r="N26" i="12"/>
  <c r="M21" i="13" l="1"/>
  <c r="L21" i="13"/>
  <c r="K21" i="13"/>
  <c r="J21" i="13"/>
  <c r="I21" i="13"/>
  <c r="H21" i="13"/>
  <c r="G21" i="13"/>
  <c r="F21" i="13"/>
  <c r="E21" i="13"/>
  <c r="D21" i="13"/>
  <c r="C21" i="13"/>
  <c r="B21" i="13"/>
  <c r="N20" i="13"/>
  <c r="N17" i="13"/>
  <c r="N16" i="13"/>
  <c r="N15" i="13"/>
  <c r="N14" i="13"/>
  <c r="N13" i="13"/>
  <c r="N12" i="13"/>
  <c r="N11" i="13"/>
  <c r="N10" i="13"/>
  <c r="N9" i="13"/>
  <c r="N8" i="13"/>
  <c r="N7" i="13"/>
  <c r="M32" i="12"/>
  <c r="L32" i="12"/>
  <c r="J32" i="12"/>
  <c r="I32" i="12"/>
  <c r="H32" i="12"/>
  <c r="G32" i="12"/>
  <c r="F32" i="12"/>
  <c r="E32" i="12"/>
  <c r="D32" i="12"/>
  <c r="C32" i="12"/>
  <c r="B32" i="12"/>
  <c r="N25" i="12"/>
  <c r="N24" i="12"/>
  <c r="N23" i="12"/>
  <c r="N22" i="12"/>
  <c r="N21" i="12"/>
  <c r="N20" i="12"/>
  <c r="N19" i="12"/>
  <c r="N18" i="12"/>
  <c r="N17" i="12"/>
  <c r="N16" i="12"/>
  <c r="N15" i="12"/>
  <c r="K32" i="12"/>
  <c r="N13" i="12"/>
  <c r="N12" i="12"/>
  <c r="N11" i="12"/>
  <c r="N10" i="12"/>
  <c r="N9" i="12"/>
  <c r="M45" i="11"/>
  <c r="K45" i="11"/>
  <c r="J45" i="11"/>
  <c r="I45" i="11"/>
  <c r="H45" i="11"/>
  <c r="G45" i="11"/>
  <c r="F45" i="11"/>
  <c r="E45" i="11"/>
  <c r="D45" i="11"/>
  <c r="C45" i="11"/>
  <c r="B45" i="11"/>
  <c r="N17" i="11"/>
  <c r="N15" i="11"/>
  <c r="N14" i="11"/>
  <c r="N13" i="11"/>
  <c r="N12" i="11"/>
  <c r="N11" i="11"/>
  <c r="N10" i="11"/>
  <c r="N9" i="11"/>
  <c r="N8" i="11"/>
  <c r="N7" i="11"/>
  <c r="M26" i="10"/>
  <c r="L26" i="10"/>
  <c r="K26" i="10"/>
  <c r="J26" i="10"/>
  <c r="I26" i="10"/>
  <c r="H26" i="10"/>
  <c r="G26" i="10"/>
  <c r="F26" i="10"/>
  <c r="E26" i="10"/>
  <c r="D26" i="10"/>
  <c r="C26" i="10"/>
  <c r="B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9" i="10"/>
  <c r="N8" i="10"/>
  <c r="N7" i="10"/>
  <c r="M29" i="9"/>
  <c r="L29" i="9"/>
  <c r="K29" i="9"/>
  <c r="J29" i="9"/>
  <c r="I29" i="9"/>
  <c r="H29" i="9"/>
  <c r="G29" i="9"/>
  <c r="F29" i="9"/>
  <c r="D29" i="9"/>
  <c r="N28" i="9"/>
  <c r="N27" i="9"/>
  <c r="N26" i="9"/>
  <c r="N25" i="9"/>
  <c r="N24" i="9"/>
  <c r="N23" i="9"/>
  <c r="N22" i="9"/>
  <c r="N21" i="9"/>
  <c r="E29" i="9"/>
  <c r="N19" i="9"/>
  <c r="N18" i="9"/>
  <c r="N17" i="9"/>
  <c r="N16" i="9"/>
  <c r="N15" i="9"/>
  <c r="N14" i="9"/>
  <c r="N13" i="9"/>
  <c r="N12" i="9"/>
  <c r="N11" i="9"/>
  <c r="N10" i="9"/>
  <c r="N9" i="9"/>
  <c r="C29" i="9"/>
  <c r="N8" i="9"/>
  <c r="N7" i="9"/>
  <c r="M18" i="8"/>
  <c r="L18" i="8"/>
  <c r="N17" i="8"/>
  <c r="N16" i="8"/>
  <c r="N15" i="8"/>
  <c r="N8" i="8"/>
  <c r="M20" i="6"/>
  <c r="L20" i="6"/>
  <c r="K20" i="6"/>
  <c r="J20" i="6"/>
  <c r="I20" i="6"/>
  <c r="H20" i="6"/>
  <c r="G20" i="6"/>
  <c r="F20" i="6"/>
  <c r="E20" i="6"/>
  <c r="D20" i="6"/>
  <c r="C20" i="6"/>
  <c r="B20" i="6"/>
  <c r="N19" i="6"/>
  <c r="N18" i="6"/>
  <c r="N17" i="6"/>
  <c r="N16" i="6"/>
  <c r="N15" i="6"/>
  <c r="N14" i="6"/>
  <c r="N13" i="6"/>
  <c r="N12" i="6"/>
  <c r="N10" i="6"/>
  <c r="N9" i="6"/>
  <c r="N8" i="6"/>
  <c r="N7" i="6"/>
  <c r="O35" i="5"/>
  <c r="F35" i="5"/>
  <c r="D35" i="5"/>
  <c r="C35" i="5"/>
  <c r="B35" i="5"/>
  <c r="V34" i="5"/>
  <c r="V33" i="5"/>
  <c r="V32" i="5"/>
  <c r="V31" i="5"/>
  <c r="V30" i="5"/>
  <c r="V29" i="5"/>
  <c r="V28" i="5"/>
  <c r="V27" i="5"/>
  <c r="V26" i="5"/>
  <c r="E35" i="5"/>
  <c r="U19" i="5"/>
  <c r="T19" i="5"/>
  <c r="S19" i="5"/>
  <c r="R19" i="5"/>
  <c r="Q19" i="5"/>
  <c r="P19" i="5"/>
  <c r="O19" i="5"/>
  <c r="F19" i="5"/>
  <c r="E19" i="5"/>
  <c r="D19" i="5"/>
  <c r="C19" i="5"/>
  <c r="B19" i="5"/>
  <c r="V18" i="5"/>
  <c r="V17" i="5"/>
  <c r="V16" i="5"/>
  <c r="V15" i="5"/>
  <c r="V14" i="5"/>
  <c r="V13" i="5"/>
  <c r="V12" i="5"/>
  <c r="V11" i="5"/>
  <c r="V10" i="5"/>
  <c r="V9" i="5"/>
  <c r="V8" i="5"/>
  <c r="V7" i="5"/>
  <c r="U26" i="4"/>
  <c r="T26" i="4"/>
  <c r="S26" i="4"/>
  <c r="R26" i="4"/>
  <c r="Q26" i="4"/>
  <c r="P26" i="4"/>
  <c r="G26" i="4"/>
  <c r="F26" i="4"/>
  <c r="E26" i="4"/>
  <c r="D26" i="4"/>
  <c r="C26" i="4"/>
  <c r="B26" i="4"/>
  <c r="V25" i="4"/>
  <c r="V24" i="4"/>
  <c r="V23" i="4"/>
  <c r="V22" i="4"/>
  <c r="V21" i="4"/>
  <c r="V17" i="4"/>
  <c r="V16" i="4"/>
  <c r="V15" i="4"/>
  <c r="V14" i="4"/>
  <c r="V13" i="4"/>
  <c r="V12" i="4"/>
  <c r="V11" i="4"/>
  <c r="V10" i="4"/>
  <c r="M22" i="3"/>
  <c r="L22" i="3"/>
  <c r="K22" i="3"/>
  <c r="J22" i="3"/>
  <c r="I22" i="3"/>
  <c r="H22" i="3"/>
  <c r="G22" i="3"/>
  <c r="F22" i="3"/>
  <c r="E22" i="3"/>
  <c r="D22" i="3"/>
  <c r="C22" i="3"/>
  <c r="B22" i="3"/>
  <c r="N21" i="3"/>
  <c r="N20" i="3"/>
  <c r="N15" i="3"/>
  <c r="N14" i="3"/>
  <c r="N13" i="3"/>
  <c r="N12" i="3"/>
  <c r="N11" i="3"/>
  <c r="N10" i="3"/>
  <c r="N9" i="3"/>
  <c r="N8" i="3"/>
  <c r="N7" i="3"/>
  <c r="N111" i="2"/>
  <c r="N110" i="2"/>
  <c r="N109" i="2"/>
  <c r="N108" i="2"/>
  <c r="N107" i="2"/>
  <c r="N106" i="2"/>
  <c r="N105" i="2"/>
  <c r="N104" i="2"/>
  <c r="N103" i="2"/>
  <c r="N102" i="2"/>
  <c r="N100" i="2"/>
  <c r="N99" i="2"/>
  <c r="N98" i="2"/>
  <c r="N97" i="2"/>
  <c r="N96" i="2"/>
  <c r="N95" i="2"/>
  <c r="N94" i="2"/>
  <c r="N93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D24" i="1"/>
  <c r="C24" i="1"/>
  <c r="B24" i="1"/>
  <c r="N18" i="7" l="1"/>
  <c r="N26" i="10"/>
  <c r="N20" i="6"/>
  <c r="V25" i="5"/>
  <c r="N45" i="11"/>
  <c r="V26" i="4"/>
  <c r="V19" i="5"/>
  <c r="V4" i="5" s="1"/>
  <c r="N26" i="2"/>
  <c r="N128" i="2" s="1"/>
  <c r="G26" i="1" s="1"/>
  <c r="N22" i="3"/>
  <c r="N14" i="12"/>
  <c r="N21" i="13"/>
  <c r="N32" i="12"/>
  <c r="N18" i="8"/>
  <c r="N4" i="8" s="1"/>
  <c r="G13" i="1" s="1"/>
  <c r="H13" i="1" s="1"/>
  <c r="N20" i="9"/>
  <c r="N29" i="9" s="1"/>
  <c r="N4" i="9" s="1"/>
  <c r="N101" i="2"/>
  <c r="B29" i="9"/>
  <c r="N4" i="10" l="1"/>
  <c r="G19" i="1"/>
  <c r="H19" i="1" s="1"/>
  <c r="N5" i="12"/>
  <c r="G22" i="1"/>
  <c r="H22" i="1" s="1"/>
  <c r="H15" i="1"/>
  <c r="V5" i="4"/>
  <c r="G11" i="1"/>
  <c r="H11" i="1" s="1"/>
  <c r="N4" i="13"/>
  <c r="G17" i="1"/>
  <c r="H17" i="1" s="1"/>
  <c r="N4" i="3"/>
  <c r="G23" i="1"/>
  <c r="H23" i="1" s="1"/>
  <c r="N4" i="6"/>
  <c r="G16" i="1"/>
  <c r="H16" i="1" s="1"/>
  <c r="N3" i="11"/>
  <c r="G12" i="1"/>
  <c r="H12" i="1" s="1"/>
  <c r="N4" i="7"/>
  <c r="G20" i="1"/>
  <c r="V35" i="5"/>
  <c r="V22" i="5" s="1"/>
  <c r="V2" i="5" s="1"/>
  <c r="G18" i="1" s="1"/>
  <c r="H18" i="1" s="1"/>
  <c r="H20" i="1" l="1"/>
  <c r="H24" i="1" s="1"/>
  <c r="G24" i="1"/>
  <c r="F24" i="1"/>
</calcChain>
</file>

<file path=xl/sharedStrings.xml><?xml version="1.0" encoding="utf-8"?>
<sst xmlns="http://schemas.openxmlformats.org/spreadsheetml/2006/main" count="631" uniqueCount="216">
  <si>
    <t>Récapitulatif des Investissements</t>
  </si>
  <si>
    <t>Année 2020</t>
  </si>
  <si>
    <t>Année 2021</t>
  </si>
  <si>
    <t>Année 2022</t>
  </si>
  <si>
    <t>Total général</t>
  </si>
  <si>
    <t>Libellés</t>
  </si>
  <si>
    <t>Année 2019</t>
  </si>
  <si>
    <t>Club du Hameau</t>
  </si>
  <si>
    <t>Mur de clôture</t>
  </si>
  <si>
    <t>Matériels de sécurité et vidéosurveillance</t>
  </si>
  <si>
    <t>Matériels de mobilité et transport</t>
  </si>
  <si>
    <t>Canal paysager</t>
  </si>
  <si>
    <t>Rénovation des parkings</t>
  </si>
  <si>
    <t>Aménagement Jardin du lac</t>
  </si>
  <si>
    <t>Mobiliers urbains</t>
  </si>
  <si>
    <t>Réhabilitation des fontaines</t>
  </si>
  <si>
    <t>Equipements pour le personnel</t>
  </si>
  <si>
    <t>Divers aménagements</t>
  </si>
  <si>
    <t>Eclairage des voies publiques</t>
  </si>
  <si>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</si>
  <si>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</si>
  <si>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</si>
  <si>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</si>
  <si>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</si>
  <si>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</si>
  <si>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</si>
  <si>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</si>
  <si>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</si>
  <si>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</si>
  <si>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</si>
  <si>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</si>
  <si>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</si>
  <si>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Détails dépenses</t>
  </si>
  <si>
    <t>Réhabilitation ponts</t>
  </si>
  <si>
    <t>Renovation des ponts</t>
  </si>
  <si>
    <t>Réhabilitation du grand  pont</t>
  </si>
  <si>
    <t>Fontaines</t>
  </si>
  <si>
    <t>Réhabilitation de la fontaine de l'entrée principale</t>
  </si>
  <si>
    <t>Réhabilitation des fontaines côté allée des palmiers</t>
  </si>
  <si>
    <t>A-Travaux du parking 1 allée des rosiers</t>
  </si>
  <si>
    <t>Jardin du lac</t>
  </si>
  <si>
    <t>Divers travaux</t>
  </si>
  <si>
    <t>Divers</t>
  </si>
  <si>
    <t>Mobiiers urbains</t>
  </si>
  <si>
    <t>Année 2023</t>
  </si>
  <si>
    <t>B-Travaux du parking 2 allée des rosiers</t>
  </si>
  <si>
    <t>Année 2024</t>
  </si>
  <si>
    <t>Du 01/01/20219 Au 31/12/2024</t>
  </si>
  <si>
    <t>Investissements du 01/01/2024 Au 31/12/2024</t>
  </si>
  <si>
    <t>Renovation des ponts 2024</t>
  </si>
  <si>
    <t>Travaux d'entretien des passages 2024</t>
  </si>
  <si>
    <t>Equipments pour le personnels 2024</t>
  </si>
  <si>
    <t>Jardin du lac 2024</t>
  </si>
  <si>
    <t>Canal paysager 2024</t>
  </si>
  <si>
    <t>Matériels de sécurité et vidéosurveillance 2024</t>
  </si>
  <si>
    <t>Divers aménagements et équipements 2024</t>
  </si>
  <si>
    <t>Mur de clôture 2024</t>
  </si>
  <si>
    <t>Aménagement des nouveaux jardins</t>
  </si>
  <si>
    <t>Aménagement des nouveaux jardins 2024</t>
  </si>
  <si>
    <t>Achat des matériaux de construction : achat des ciments et divers pierres</t>
  </si>
  <si>
    <t>Transport peinture</t>
  </si>
  <si>
    <t>Achat de la Peinture</t>
  </si>
  <si>
    <t>Fabrication  d'ube barrière en inox</t>
  </si>
  <si>
    <t>Location compodeur + transport</t>
  </si>
  <si>
    <t>Bande rouge pour barrière</t>
  </si>
  <si>
    <t>8 supports pour signalisation</t>
  </si>
  <si>
    <t>Impression vinyle pour signalisation des espaces</t>
  </si>
  <si>
    <t>Fabrication de 14 panneaux de signalisation pour les esapaces vert + transport</t>
  </si>
  <si>
    <t>Achat des pots carrés + trasnport</t>
  </si>
  <si>
    <t>Achat des pavés rouge + transport</t>
  </si>
  <si>
    <t>3 Gilets du personnel</t>
  </si>
  <si>
    <t>Fabrication deux porte local electrique</t>
  </si>
  <si>
    <t>Achat de 30 palettes de bois</t>
  </si>
  <si>
    <t>Avance mahjoub fabrication des abris pour les déchets verts</t>
  </si>
  <si>
    <t>Reliquat mahjoub pour facbrication des abris</t>
  </si>
  <si>
    <t>Transport des palettes pour construction des abris déchets verts</t>
  </si>
  <si>
    <t>Avance inox barrière</t>
  </si>
  <si>
    <t>Transport pierre graviers</t>
  </si>
  <si>
    <t>Transport plant grand sabila</t>
  </si>
  <si>
    <t>Achat matériaux construction</t>
  </si>
  <si>
    <t>Transport plantes</t>
  </si>
  <si>
    <t>Achat 2 cadenas</t>
  </si>
  <si>
    <t>Achat de pavés</t>
  </si>
  <si>
    <t>Achat de 2 barrière inox</t>
  </si>
  <si>
    <t>Achat graviers + transport</t>
  </si>
  <si>
    <t>Transport pierre circuits jardins</t>
  </si>
  <si>
    <t>Transport des plantes</t>
  </si>
  <si>
    <t>Achat 100 plantes</t>
  </si>
  <si>
    <t xml:space="preserve">Transport du compacteur et toutvenant </t>
  </si>
  <si>
    <t>Location compacteur</t>
  </si>
  <si>
    <t>Elecfa : Achat luminaires pour voies de circulation</t>
  </si>
  <si>
    <t>Achat luminaires</t>
  </si>
  <si>
    <t>Avance agent camera</t>
  </si>
  <si>
    <t>DRIE NAKHIL : Achat de la peinture</t>
  </si>
  <si>
    <t>ZAYDAN.JAMAL : Achat pièces d'électricité pour les passages des nouveaux jardins</t>
  </si>
  <si>
    <t>PLANTASOL : Achat des plantes</t>
  </si>
  <si>
    <t>MAMDOUH OMAR : Achat des matériaux de construction</t>
  </si>
  <si>
    <t>MAMDOUH OMAR : Achat du toutvenant</t>
  </si>
  <si>
    <t xml:space="preserve">Achat des plantes </t>
  </si>
  <si>
    <t>PROMELEC : Achat de 40 poteaux luminaires</t>
  </si>
  <si>
    <t>ADAM COM : Achat broyeur thermique</t>
  </si>
  <si>
    <t xml:space="preserve">Matériels et outillage </t>
  </si>
  <si>
    <t>matériels et outillage  2024</t>
  </si>
  <si>
    <t>Rénovations des trottoirs 2024</t>
  </si>
  <si>
    <t>Rénovations des trottoirs</t>
  </si>
  <si>
    <t>Eclairage des voies publiques 2024</t>
  </si>
  <si>
    <t>Rénovations des passages</t>
  </si>
  <si>
    <t>Rénovations des parkings 2024</t>
  </si>
  <si>
    <t xml:space="preserve">Rénovations des parkings </t>
  </si>
  <si>
    <t>Rénovations des ponts</t>
  </si>
  <si>
    <t>NEW PREFA : Achat des bordures</t>
  </si>
  <si>
    <t>ZIDANE : Achat des produits d'entretien (Plastique bleu + scotch + ampoule jaune)</t>
  </si>
  <si>
    <t>NEW PREFA : Achat de pavés</t>
  </si>
  <si>
    <t>MAMDOUH OMAR : achat matériaux de construction</t>
  </si>
  <si>
    <t>Achat des plantes</t>
  </si>
  <si>
    <t>AZEL SOLUTIONS : Achat NVR pour caméras</t>
  </si>
  <si>
    <t xml:space="preserve">Location compacteur + transport toutvenent et compacteur </t>
  </si>
  <si>
    <t>Achat 28 pots en terre</t>
  </si>
  <si>
    <t>Achat 12 Pots en terre</t>
  </si>
  <si>
    <t>Transport 10 sacs de graviers</t>
  </si>
  <si>
    <t>Impression des signalisation des jardins</t>
  </si>
  <si>
    <t>Location compacteur et transport</t>
  </si>
  <si>
    <t>Transport 50 plantes de benslimane</t>
  </si>
  <si>
    <t>Achat matèriel fourches pour jardinage</t>
  </si>
  <si>
    <t>Eclairage des voies de circulation</t>
  </si>
  <si>
    <t>NEW-PREFA-BATIMENT : Achat pavés</t>
  </si>
  <si>
    <t>Achat des pots</t>
  </si>
  <si>
    <t>Achat terre</t>
  </si>
  <si>
    <t>Couteaux de peinture et gants</t>
  </si>
  <si>
    <t>ELEFA : Achat 100 m de bandes led</t>
  </si>
  <si>
    <t>ZIDANE : Rouleau câble et produits électriques</t>
  </si>
  <si>
    <t>Achat de pots</t>
  </si>
  <si>
    <t>Achat de terre</t>
  </si>
  <si>
    <t>Achat du cubitainer en plastique de 1000 litres ( pour arrosage)</t>
  </si>
  <si>
    <t>Achat d'une bâche pour Broyeur</t>
  </si>
  <si>
    <t>PLANTASOL : Achat de plantes</t>
  </si>
  <si>
    <t>ETAHIRI ABDELALI : Reliquat abri soleil</t>
  </si>
  <si>
    <t>MAMDOUH.OMAR : Achat matèriaux de construction</t>
  </si>
  <si>
    <t>STE SBA TRADING : Achat de la peinture et gravier</t>
  </si>
  <si>
    <t>Transport des parasoles</t>
  </si>
  <si>
    <t xml:space="preserve">Achat 2 pneux </t>
  </si>
  <si>
    <t>Transport des bac poubelles</t>
  </si>
  <si>
    <t>PROMATERIEL : Achat des matèriels (Troncenneurse - cisaille )</t>
  </si>
  <si>
    <t>HIBAGRI : Achat produit accessoire + PLUVISIRATEUR 16 L</t>
  </si>
  <si>
    <t>STE BRICO FRERE : Achat 5 pompes</t>
  </si>
  <si>
    <t>STE BRICO FRERE : Achat de vide caves</t>
  </si>
  <si>
    <t>Transport matériel</t>
  </si>
  <si>
    <t>MAHJOUB : réparation de la citerne d'eau</t>
  </si>
  <si>
    <t>Dépenses Club du hameau de 01/01/2024 Au 31/12/2024</t>
  </si>
  <si>
    <t>Soudeur pieces des jeux + achat cord</t>
  </si>
  <si>
    <t>Achat matériaux de construction d'une dalle de sport</t>
  </si>
  <si>
    <t>5 sacs de ciment pour dalle de sport</t>
  </si>
  <si>
    <t>Achat de bache pour les jeux parc</t>
  </si>
  <si>
    <t>Achat du haut parleur</t>
  </si>
  <si>
    <t>Transport des abri soleil</t>
  </si>
  <si>
    <t>MAMDOUH OMAR : Achat tourvenant + ciment  "terrain fitness"</t>
  </si>
  <si>
    <t>STARPLAY Avance matèriel fitness</t>
  </si>
  <si>
    <t>STARPLAY reliquat matèriel fitness</t>
  </si>
  <si>
    <t>MAMDOUH OMAR : Achat tourvenant + ciment  + transport</t>
  </si>
  <si>
    <t>Achat d'armoire</t>
  </si>
  <si>
    <t>Pierres pour terrain du fitness</t>
  </si>
  <si>
    <t>Fabrication des panneaux club</t>
  </si>
  <si>
    <t>Achat de 7 parasols</t>
  </si>
  <si>
    <t>Achat 12 chaises + 6 tables + Transport</t>
  </si>
  <si>
    <t>Achat des baches</t>
  </si>
  <si>
    <t>Achat fils pour Entretien de grillage des terrains de sport</t>
  </si>
  <si>
    <t>Déplacement superviseur à Temara pour prospection produit pavé</t>
  </si>
  <si>
    <t>Achat de tôlé de fer et des barres pour fabrication du gabarit + Frais de transport de tôle et des barres de fer + Achat d'une barre de fer pour facrication d'un gabarit</t>
  </si>
  <si>
    <t>Achat Matériel électrique - ZIDANE DROGUERIE</t>
  </si>
  <si>
    <t>Achat gravier - MAMDOUH Omar</t>
  </si>
  <si>
    <t>Achat arbres et  plantes</t>
  </si>
  <si>
    <t>Achat terre végitale</t>
  </si>
  <si>
    <t>Achat des pavés : NEW PREFA</t>
  </si>
  <si>
    <t>Avance pour achat des abri grillage</t>
  </si>
  <si>
    <t>Reliquat pour abri grillage</t>
  </si>
  <si>
    <t>Achat Ciment, toutvenant - MAMDOUH Omar</t>
  </si>
  <si>
    <t>Avance sur extension de la buvette</t>
  </si>
  <si>
    <t>Achat de peinture</t>
  </si>
  <si>
    <t>Avance réparation vidéo surveillance (technicien FATMI)</t>
  </si>
  <si>
    <t>Réparation réseau vidéosurveillance</t>
  </si>
  <si>
    <t>Achat antennes 5 km pour caméras surveillances</t>
  </si>
  <si>
    <t>Achat taille haie</t>
  </si>
  <si>
    <t>Labour du canal du lac</t>
  </si>
  <si>
    <t>Achat de sacs pour déchets verts</t>
  </si>
  <si>
    <t>Matériels de mobilité et transport 2024</t>
  </si>
  <si>
    <t>Batteries voiture Golf : GREENTECH</t>
  </si>
  <si>
    <t>Forage d'un puits</t>
  </si>
  <si>
    <t>Achat matériel d'arrosage pour espace vert</t>
  </si>
  <si>
    <t>Achat du gravier</t>
  </si>
  <si>
    <t>Achat de 3 caméras</t>
  </si>
  <si>
    <t>Reliquat pour l'installation et réparation videosurveillance</t>
  </si>
  <si>
    <t>Achat de TV 43" pour caméra de surveilance</t>
  </si>
  <si>
    <t>Achat échelle double téléscopique</t>
  </si>
  <si>
    <t>Achat des abris - mur de cloture</t>
  </si>
  <si>
    <t>Achat du ciment et toutvenant</t>
  </si>
  <si>
    <t>Achat scie électrique</t>
  </si>
  <si>
    <t>Achat tête débroussailleuse</t>
  </si>
  <si>
    <t>Transport des pavés</t>
  </si>
  <si>
    <t>Colonne1</t>
  </si>
  <si>
    <t>Transport barre de fer</t>
  </si>
  <si>
    <t>Achat barre de fer</t>
  </si>
  <si>
    <t>Achat sac de mastic</t>
  </si>
  <si>
    <t>Transport des Rouleaux d'étanchéité</t>
  </si>
  <si>
    <t>documents administratifs et copies</t>
  </si>
  <si>
    <t>Installations éclectiques - Extension buvette</t>
  </si>
  <si>
    <t>Achat de vernis - Extension buvette</t>
  </si>
  <si>
    <t>Avance menuiserie aluminium - Extension buvette</t>
  </si>
  <si>
    <t>Avance menuiserie bois - Extension buvette</t>
  </si>
  <si>
    <t>Achat de carreaux - Extension buvette</t>
  </si>
  <si>
    <t>Pose des carreaux extension de la buvette</t>
  </si>
  <si>
    <t>Achat produits d'étanchéité - Extension buvette</t>
  </si>
  <si>
    <t>Achat luminaires pour extension buvette</t>
  </si>
  <si>
    <t>Achat de produits électriques</t>
  </si>
  <si>
    <t>Reliquat menuiserie aluminium - Extension buvette</t>
  </si>
  <si>
    <t>Avance sur terrain du padel</t>
  </si>
  <si>
    <t>Achat de matériaux de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</si>
</sst>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\-* #,##0.00_-;_-* &quot;-&quot;??_-;_-@"/>
    <numFmt numFmtId="165" formatCode="_-* #,##0.00\ _€_-;\-* #,##0.00\ _€_-;_-* &quot;-&quot;??\ _€_-;_-@_-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222222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D965"/>
        <bgColor rgb="FFFFD965"/>
      </patternFill>
    </fill>
    <fill>
      <patternFill patternType="solid">
        <fgColor rgb="FF92D050"/>
        <bgColor rgb="FF92D050"/>
      </patternFill>
    </fill>
    <fill>
      <patternFill patternType="solid">
        <fgColor rgb="FF8EAADB"/>
        <bgColor rgb="FF8EAADB"/>
      </patternFill>
    </fill>
    <fill>
      <patternFill patternType="solid">
        <fgColor rgb="FFF4B083"/>
        <bgColor rgb="FFF4B083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C55A11"/>
        <bgColor rgb="FFC55A11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4B083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98">
    <xf numFmtId="0" fontId="0" fillId="0" borderId="0" xfId="0"/>
    <xf numFmtId="0" fontId="5" fillId="2" borderId="1" xfId="0" applyFont="1" applyFill="1" applyBorder="1" applyAlignment="1">
      <alignment horizontal="center" vertical="center" shrinkToFit="1"/>
    </xf>
    <xf numFmtId="4" fontId="6" fillId="3" borderId="2" xfId="0" applyNumberFormat="1" applyFont="1" applyFill="1" applyBorder="1"/>
    <xf numFmtId="0" fontId="7" fillId="0" borderId="0" xfId="0" applyFont="1"/>
    <xf numFmtId="0" fontId="6" fillId="2" borderId="6" xfId="0" applyFont="1" applyFill="1" applyBorder="1" applyAlignment="1">
      <alignment horizontal="center" vertical="center" shrinkToFit="1"/>
    </xf>
    <xf numFmtId="4" fontId="6" fillId="3" borderId="7" xfId="0" applyNumberFormat="1" applyFont="1" applyFill="1" applyBorder="1" applyAlignment="1">
      <alignment horizontal="center" vertical="center"/>
    </xf>
    <xf numFmtId="0" fontId="9" fillId="0" borderId="14" xfId="0" applyFont="1" applyBorder="1"/>
    <xf numFmtId="4" fontId="10" fillId="0" borderId="15" xfId="0" applyNumberFormat="1" applyFont="1" applyBorder="1"/>
    <xf numFmtId="164" fontId="11" fillId="0" borderId="15" xfId="0" applyNumberFormat="1" applyFont="1" applyBorder="1"/>
    <xf numFmtId="0" fontId="9" fillId="0" borderId="15" xfId="0" applyFont="1" applyBorder="1"/>
    <xf numFmtId="164" fontId="10" fillId="0" borderId="15" xfId="0" applyNumberFormat="1" applyFont="1" applyBorder="1"/>
    <xf numFmtId="0" fontId="9" fillId="0" borderId="0" xfId="0" applyFont="1" applyAlignment="1">
      <alignment vertical="center" wrapText="1"/>
    </xf>
    <xf numFmtId="0" fontId="9" fillId="0" borderId="16" xfId="0" applyFont="1" applyBorder="1"/>
    <xf numFmtId="4" fontId="9" fillId="0" borderId="16" xfId="0" applyNumberFormat="1" applyFont="1" applyBorder="1"/>
    <xf numFmtId="0" fontId="6" fillId="2" borderId="17" xfId="0" applyFont="1" applyFill="1" applyBorder="1" applyAlignment="1">
      <alignment horizontal="center" vertical="center"/>
    </xf>
    <xf numFmtId="4" fontId="6" fillId="3" borderId="18" xfId="0" applyNumberFormat="1" applyFont="1" applyFill="1" applyBorder="1" applyAlignment="1">
      <alignment horizontal="right"/>
    </xf>
    <xf numFmtId="0" fontId="12" fillId="0" borderId="0" xfId="0" applyFont="1"/>
    <xf numFmtId="4" fontId="9" fillId="0" borderId="0" xfId="0" applyNumberFormat="1" applyFont="1"/>
    <xf numFmtId="4" fontId="11" fillId="0" borderId="0" xfId="0" applyNumberFormat="1" applyFont="1"/>
    <xf numFmtId="4" fontId="9" fillId="0" borderId="14" xfId="0" applyNumberFormat="1" applyFont="1" applyBorder="1"/>
    <xf numFmtId="4" fontId="9" fillId="0" borderId="15" xfId="0" applyNumberFormat="1" applyFont="1" applyBorder="1"/>
    <xf numFmtId="4" fontId="9" fillId="8" borderId="20" xfId="0" applyNumberFormat="1" applyFont="1" applyFill="1" applyBorder="1"/>
    <xf numFmtId="0" fontId="9" fillId="0" borderId="0" xfId="0" applyFont="1" applyAlignment="1">
      <alignment horizontal="left"/>
    </xf>
    <xf numFmtId="0" fontId="9" fillId="8" borderId="21" xfId="0" applyFont="1" applyFill="1" applyBorder="1" applyAlignment="1">
      <alignment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8" borderId="21" xfId="0" applyNumberFormat="1" applyFont="1" applyFill="1" applyBorder="1"/>
    <xf numFmtId="0" fontId="9" fillId="8" borderId="20" xfId="0" applyFont="1" applyFill="1" applyBorder="1"/>
    <xf numFmtId="4" fontId="9" fillId="8" borderId="20" xfId="0" applyNumberFormat="1" applyFont="1" applyFill="1" applyBorder="1" applyAlignment="1">
      <alignment horizontal="right"/>
    </xf>
    <xf numFmtId="4" fontId="9" fillId="8" borderId="21" xfId="0" applyNumberFormat="1" applyFont="1" applyFill="1" applyBorder="1" applyAlignment="1">
      <alignment horizontal="right" vertical="center" wrapText="1"/>
    </xf>
    <xf numFmtId="2" fontId="9" fillId="0" borderId="15" xfId="0" applyNumberFormat="1" applyFont="1" applyBorder="1" applyAlignment="1">
      <alignment horizontal="right" vertical="center" wrapText="1"/>
    </xf>
    <xf numFmtId="4" fontId="9" fillId="8" borderId="20" xfId="0" applyNumberFormat="1" applyFont="1" applyFill="1" applyBorder="1" applyAlignment="1">
      <alignment horizontal="right" vertical="center" wrapText="1"/>
    </xf>
    <xf numFmtId="0" fontId="13" fillId="0" borderId="0" xfId="0" applyFont="1"/>
    <xf numFmtId="4" fontId="9" fillId="0" borderId="15" xfId="0" applyNumberFormat="1" applyFont="1" applyBorder="1" applyAlignment="1">
      <alignment horizontal="right" vertical="center" wrapText="1"/>
    </xf>
    <xf numFmtId="0" fontId="9" fillId="0" borderId="22" xfId="0" applyFont="1" applyBorder="1" applyAlignment="1">
      <alignment vertical="center" wrapText="1"/>
    </xf>
    <xf numFmtId="4" fontId="9" fillId="0" borderId="23" xfId="0" applyNumberFormat="1" applyFont="1" applyBorder="1" applyAlignment="1">
      <alignment horizontal="right" vertical="center" wrapText="1"/>
    </xf>
    <xf numFmtId="0" fontId="4" fillId="3" borderId="21" xfId="0" applyFont="1" applyFill="1" applyBorder="1"/>
    <xf numFmtId="0" fontId="11" fillId="0" borderId="0" xfId="0" applyFont="1"/>
    <xf numFmtId="4" fontId="14" fillId="0" borderId="1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left"/>
    </xf>
    <xf numFmtId="0" fontId="9" fillId="0" borderId="15" xfId="0" applyFont="1" applyBorder="1" applyAlignment="1">
      <alignment vertical="center" wrapText="1"/>
    </xf>
    <xf numFmtId="4" fontId="9" fillId="0" borderId="16" xfId="0" applyNumberFormat="1" applyFont="1" applyBorder="1" applyAlignment="1">
      <alignment horizontal="right" vertical="center" wrapText="1"/>
    </xf>
    <xf numFmtId="4" fontId="11" fillId="0" borderId="16" xfId="0" applyNumberFormat="1" applyFont="1" applyBorder="1"/>
    <xf numFmtId="0" fontId="4" fillId="4" borderId="21" xfId="0" applyFont="1" applyFill="1" applyBorder="1" applyAlignment="1">
      <alignment horizontal="left" vertical="top"/>
    </xf>
    <xf numFmtId="0" fontId="4" fillId="0" borderId="0" xfId="0" applyFont="1"/>
    <xf numFmtId="0" fontId="15" fillId="0" borderId="0" xfId="0" applyFont="1"/>
    <xf numFmtId="4" fontId="4" fillId="0" borderId="0" xfId="0" applyNumberFormat="1" applyFont="1"/>
    <xf numFmtId="0" fontId="4" fillId="10" borderId="21" xfId="0" applyFont="1" applyFill="1" applyBorder="1" applyAlignment="1">
      <alignment horizontal="left" vertical="top"/>
    </xf>
    <xf numFmtId="4" fontId="11" fillId="0" borderId="19" xfId="0" applyNumberFormat="1" applyFont="1" applyBorder="1"/>
    <xf numFmtId="4" fontId="11" fillId="0" borderId="22" xfId="0" applyNumberFormat="1" applyFont="1" applyBorder="1"/>
    <xf numFmtId="0" fontId="4" fillId="6" borderId="21" xfId="0" applyFont="1" applyFill="1" applyBorder="1" applyAlignment="1">
      <alignment horizontal="left" vertical="top"/>
    </xf>
    <xf numFmtId="4" fontId="9" fillId="6" borderId="21" xfId="0" applyNumberFormat="1" applyFont="1" applyFill="1" applyBorder="1"/>
    <xf numFmtId="0" fontId="9" fillId="0" borderId="14" xfId="0" applyFont="1" applyBorder="1" applyAlignment="1">
      <alignment horizontal="left"/>
    </xf>
    <xf numFmtId="4" fontId="9" fillId="0" borderId="14" xfId="0" applyNumberFormat="1" applyFont="1" applyBorder="1" applyAlignment="1">
      <alignment horizontal="right" vertical="center" wrapText="1"/>
    </xf>
    <xf numFmtId="4" fontId="9" fillId="8" borderId="25" xfId="0" applyNumberFormat="1" applyFont="1" applyFill="1" applyBorder="1"/>
    <xf numFmtId="4" fontId="9" fillId="8" borderId="20" xfId="0" applyNumberFormat="1" applyFont="1" applyFill="1" applyBorder="1" applyAlignment="1">
      <alignment vertical="center"/>
    </xf>
    <xf numFmtId="0" fontId="9" fillId="8" borderId="20" xfId="0" applyFont="1" applyFill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9" fillId="8" borderId="21" xfId="0" applyFont="1" applyFill="1" applyBorder="1" applyAlignment="1">
      <alignment wrapText="1"/>
    </xf>
    <xf numFmtId="4" fontId="9" fillId="8" borderId="21" xfId="0" applyNumberFormat="1" applyFont="1" applyFill="1" applyBorder="1" applyAlignment="1">
      <alignment horizontal="right" wrapText="1"/>
    </xf>
    <xf numFmtId="0" fontId="9" fillId="8" borderId="24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11" borderId="21" xfId="0" applyFont="1" applyFill="1" applyBorder="1" applyAlignment="1">
      <alignment horizontal="left" vertical="top"/>
    </xf>
    <xf numFmtId="0" fontId="9" fillId="8" borderId="24" xfId="0" applyFont="1" applyFill="1" applyBorder="1"/>
    <xf numFmtId="0" fontId="9" fillId="3" borderId="21" xfId="0" applyFont="1" applyFill="1" applyBorder="1"/>
    <xf numFmtId="4" fontId="14" fillId="0" borderId="15" xfId="0" applyNumberFormat="1" applyFont="1" applyBorder="1" applyAlignment="1">
      <alignment horizontal="center" vertical="center"/>
    </xf>
    <xf numFmtId="4" fontId="14" fillId="0" borderId="14" xfId="0" applyNumberFormat="1" applyFont="1" applyBorder="1" applyAlignment="1">
      <alignment horizontal="center" vertical="center"/>
    </xf>
    <xf numFmtId="4" fontId="9" fillId="8" borderId="25" xfId="0" applyNumberFormat="1" applyFont="1" applyFill="1" applyBorder="1" applyAlignment="1">
      <alignment horizontal="right" vertical="center" wrapText="1"/>
    </xf>
    <xf numFmtId="4" fontId="14" fillId="0" borderId="15" xfId="0" applyNumberFormat="1" applyFont="1" applyBorder="1" applyAlignment="1">
      <alignment horizontal="right"/>
    </xf>
    <xf numFmtId="4" fontId="9" fillId="8" borderId="20" xfId="0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5" borderId="21" xfId="0" applyFont="1" applyFill="1" applyBorder="1" applyAlignment="1">
      <alignment horizontal="left" vertical="top"/>
    </xf>
    <xf numFmtId="0" fontId="16" fillId="0" borderId="0" xfId="0" applyFont="1" applyAlignment="1">
      <alignment vertical="center" wrapText="1"/>
    </xf>
    <xf numFmtId="0" fontId="9" fillId="0" borderId="0" xfId="0" applyFont="1"/>
    <xf numFmtId="4" fontId="14" fillId="0" borderId="30" xfId="0" applyNumberFormat="1" applyFont="1" applyBorder="1" applyAlignment="1">
      <alignment horizontal="center" vertical="center"/>
    </xf>
    <xf numFmtId="4" fontId="11" fillId="0" borderId="24" xfId="0" applyNumberFormat="1" applyFont="1" applyBorder="1"/>
    <xf numFmtId="4" fontId="9" fillId="0" borderId="31" xfId="0" applyNumberFormat="1" applyFont="1" applyBorder="1"/>
    <xf numFmtId="4" fontId="9" fillId="8" borderId="32" xfId="0" applyNumberFormat="1" applyFont="1" applyFill="1" applyBorder="1"/>
    <xf numFmtId="4" fontId="9" fillId="0" borderId="32" xfId="0" applyNumberFormat="1" applyFont="1" applyBorder="1"/>
    <xf numFmtId="0" fontId="9" fillId="0" borderId="32" xfId="0" applyFont="1" applyBorder="1"/>
    <xf numFmtId="4" fontId="11" fillId="0" borderId="23" xfId="0" applyNumberFormat="1" applyFont="1" applyBorder="1"/>
    <xf numFmtId="4" fontId="14" fillId="0" borderId="25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4" xfId="0" applyFont="1" applyBorder="1" applyAlignment="1">
      <alignment horizontal="left"/>
    </xf>
    <xf numFmtId="0" fontId="0" fillId="0" borderId="35" xfId="0" applyBorder="1"/>
    <xf numFmtId="4" fontId="9" fillId="0" borderId="20" xfId="0" applyNumberFormat="1" applyFont="1" applyBorder="1"/>
    <xf numFmtId="0" fontId="9" fillId="0" borderId="20" xfId="0" applyFont="1" applyBorder="1"/>
    <xf numFmtId="0" fontId="9" fillId="0" borderId="28" xfId="0" applyFont="1" applyBorder="1"/>
    <xf numFmtId="4" fontId="0" fillId="0" borderId="34" xfId="0" applyNumberFormat="1" applyBorder="1"/>
    <xf numFmtId="4" fontId="0" fillId="0" borderId="34" xfId="0" applyNumberFormat="1" applyBorder="1" applyAlignment="1">
      <alignment horizontal="right" vertical="center" wrapText="1"/>
    </xf>
    <xf numFmtId="2" fontId="0" fillId="0" borderId="34" xfId="0" applyNumberFormat="1" applyBorder="1" applyAlignment="1">
      <alignment horizontal="right" vertical="center" wrapText="1"/>
    </xf>
    <xf numFmtId="4" fontId="0" fillId="12" borderId="34" xfId="0" applyNumberFormat="1" applyFill="1" applyBorder="1"/>
    <xf numFmtId="0" fontId="0" fillId="0" borderId="28" xfId="0" applyBorder="1" applyAlignment="1">
      <alignment vertical="center" wrapText="1"/>
    </xf>
    <xf numFmtId="0" fontId="9" fillId="0" borderId="28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4" fontId="10" fillId="0" borderId="20" xfId="0" applyNumberFormat="1" applyFont="1" applyBorder="1"/>
    <xf numFmtId="0" fontId="9" fillId="0" borderId="15" xfId="0" applyFont="1" applyBorder="1" applyAlignment="1">
      <alignment vertical="center"/>
    </xf>
    <xf numFmtId="4" fontId="9" fillId="0" borderId="20" xfId="0" applyNumberFormat="1" applyFont="1" applyBorder="1" applyAlignment="1">
      <alignment vertical="center"/>
    </xf>
    <xf numFmtId="164" fontId="9" fillId="0" borderId="15" xfId="0" applyNumberFormat="1" applyFont="1" applyBorder="1"/>
    <xf numFmtId="4" fontId="9" fillId="0" borderId="15" xfId="0" applyNumberFormat="1" applyFont="1" applyBorder="1" applyAlignment="1">
      <alignment vertical="center"/>
    </xf>
    <xf numFmtId="0" fontId="0" fillId="0" borderId="23" xfId="0" applyBorder="1" applyAlignment="1">
      <alignment vertical="center" wrapText="1"/>
    </xf>
    <xf numFmtId="4" fontId="0" fillId="0" borderId="23" xfId="0" applyNumberFormat="1" applyBorder="1" applyAlignment="1">
      <alignment horizontal="right" vertical="center" wrapText="1"/>
    </xf>
    <xf numFmtId="0" fontId="9" fillId="0" borderId="16" xfId="0" applyFont="1" applyBorder="1" applyAlignment="1">
      <alignment vertical="center"/>
    </xf>
    <xf numFmtId="0" fontId="4" fillId="11" borderId="28" xfId="0" applyFont="1" applyFill="1" applyBorder="1" applyAlignment="1">
      <alignment horizontal="left" vertical="top"/>
    </xf>
    <xf numFmtId="0" fontId="9" fillId="8" borderId="28" xfId="0" applyFont="1" applyFill="1" applyBorder="1" applyAlignment="1">
      <alignment vertical="center" wrapText="1"/>
    </xf>
    <xf numFmtId="4" fontId="9" fillId="0" borderId="25" xfId="0" applyNumberFormat="1" applyFont="1" applyBorder="1"/>
    <xf numFmtId="0" fontId="9" fillId="8" borderId="28" xfId="0" applyFont="1" applyFill="1" applyBorder="1"/>
    <xf numFmtId="4" fontId="9" fillId="8" borderId="28" xfId="0" applyNumberFormat="1" applyFont="1" applyFill="1" applyBorder="1"/>
    <xf numFmtId="0" fontId="16" fillId="0" borderId="24" xfId="0" applyFont="1" applyBorder="1" applyAlignment="1">
      <alignment vertical="center" wrapText="1"/>
    </xf>
    <xf numFmtId="4" fontId="9" fillId="0" borderId="24" xfId="0" applyNumberFormat="1" applyFont="1" applyBorder="1"/>
    <xf numFmtId="43" fontId="9" fillId="0" borderId="15" xfId="1" applyFont="1" applyBorder="1"/>
    <xf numFmtId="4" fontId="18" fillId="0" borderId="15" xfId="0" applyNumberFormat="1" applyFont="1" applyBorder="1" applyAlignment="1">
      <alignment horizontal="right" vertical="center"/>
    </xf>
    <xf numFmtId="4" fontId="9" fillId="13" borderId="15" xfId="0" applyNumberFormat="1" applyFont="1" applyFill="1" applyBorder="1" applyAlignment="1">
      <alignment horizontal="right" vertical="center" wrapText="1"/>
    </xf>
    <xf numFmtId="4" fontId="9" fillId="13" borderId="0" xfId="0" applyNumberFormat="1" applyFont="1" applyFill="1"/>
    <xf numFmtId="4" fontId="9" fillId="13" borderId="0" xfId="0" applyNumberFormat="1" applyFont="1" applyFill="1" applyAlignment="1">
      <alignment horizontal="right" vertical="center" wrapText="1"/>
    </xf>
    <xf numFmtId="4" fontId="9" fillId="14" borderId="20" xfId="0" applyNumberFormat="1" applyFont="1" applyFill="1" applyBorder="1"/>
    <xf numFmtId="0" fontId="0" fillId="0" borderId="36" xfId="0" applyBorder="1" applyAlignment="1">
      <alignment vertical="center" wrapText="1"/>
    </xf>
    <xf numFmtId="0" fontId="19" fillId="0" borderId="0" xfId="0" applyFont="1"/>
    <xf numFmtId="4" fontId="9" fillId="15" borderId="15" xfId="0" applyNumberFormat="1" applyFont="1" applyFill="1" applyBorder="1" applyAlignment="1">
      <alignment horizontal="right" vertical="center" wrapText="1"/>
    </xf>
    <xf numFmtId="4" fontId="9" fillId="15" borderId="20" xfId="0" applyNumberFormat="1" applyFont="1" applyFill="1" applyBorder="1" applyAlignment="1">
      <alignment vertical="center"/>
    </xf>
    <xf numFmtId="0" fontId="2" fillId="0" borderId="37" xfId="0" applyFont="1" applyBorder="1" applyAlignment="1">
      <alignment wrapText="1"/>
    </xf>
    <xf numFmtId="43" fontId="0" fillId="0" borderId="36" xfId="1" applyFont="1" applyBorder="1"/>
    <xf numFmtId="0" fontId="0" fillId="0" borderId="36" xfId="0" applyBorder="1"/>
    <xf numFmtId="0" fontId="1" fillId="0" borderId="36" xfId="0" applyFont="1" applyBorder="1"/>
    <xf numFmtId="0" fontId="9" fillId="0" borderId="36" xfId="0" applyFont="1" applyBorder="1"/>
    <xf numFmtId="0" fontId="9" fillId="0" borderId="32" xfId="0" applyFont="1" applyBorder="1" applyAlignment="1">
      <alignment horizontal="left"/>
    </xf>
    <xf numFmtId="0" fontId="9" fillId="0" borderId="20" xfId="0" applyFont="1" applyBorder="1" applyAlignment="1">
      <alignment vertical="center"/>
    </xf>
    <xf numFmtId="4" fontId="9" fillId="0" borderId="20" xfId="0" applyNumberFormat="1" applyFont="1" applyBorder="1" applyAlignment="1">
      <alignment horizontal="right" vertical="center" wrapText="1"/>
    </xf>
    <xf numFmtId="164" fontId="9" fillId="0" borderId="20" xfId="0" applyNumberFormat="1" applyFont="1" applyBorder="1"/>
    <xf numFmtId="43" fontId="9" fillId="0" borderId="20" xfId="1" applyFont="1" applyBorder="1"/>
    <xf numFmtId="165" fontId="0" fillId="0" borderId="36" xfId="0" applyNumberFormat="1" applyBorder="1" applyAlignment="1">
      <alignment vertical="center"/>
    </xf>
    <xf numFmtId="0" fontId="9" fillId="0" borderId="20" xfId="0" applyFont="1" applyBorder="1" applyAlignment="1">
      <alignment horizontal="left"/>
    </xf>
    <xf numFmtId="164" fontId="10" fillId="0" borderId="20" xfId="0" applyNumberFormat="1" applyFont="1" applyBorder="1"/>
    <xf numFmtId="165" fontId="0" fillId="0" borderId="0" xfId="0" applyNumberFormat="1"/>
    <xf numFmtId="0" fontId="20" fillId="17" borderId="0" xfId="0" applyFont="1" applyFill="1" applyAlignment="1">
      <alignment vertical="top"/>
    </xf>
    <xf numFmtId="43" fontId="0" fillId="0" borderId="36" xfId="1" applyFont="1" applyBorder="1" applyAlignment="1">
      <alignment vertical="center" wrapText="1"/>
    </xf>
    <xf numFmtId="0" fontId="9" fillId="13" borderId="15" xfId="0" applyFont="1" applyFill="1" applyBorder="1"/>
    <xf numFmtId="165" fontId="0" fillId="0" borderId="36" xfId="1" applyNumberFormat="1" applyFont="1" applyBorder="1" applyAlignment="1">
      <alignment vertical="center"/>
    </xf>
    <xf numFmtId="0" fontId="0" fillId="0" borderId="38" xfId="0" applyBorder="1"/>
    <xf numFmtId="4" fontId="0" fillId="0" borderId="39" xfId="0" applyNumberFormat="1" applyBorder="1"/>
    <xf numFmtId="4" fontId="0" fillId="0" borderId="0" xfId="0" applyNumberFormat="1"/>
    <xf numFmtId="4" fontId="21" fillId="0" borderId="0" xfId="0" applyNumberFormat="1" applyFont="1"/>
    <xf numFmtId="0" fontId="21" fillId="0" borderId="40" xfId="0" applyFont="1" applyBorder="1" applyAlignment="1">
      <alignment horizontal="center" vertical="center"/>
    </xf>
    <xf numFmtId="4" fontId="21" fillId="0" borderId="4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" fontId="0" fillId="12" borderId="33" xfId="0" applyNumberFormat="1" applyFill="1" applyBorder="1"/>
    <xf numFmtId="4" fontId="21" fillId="0" borderId="33" xfId="0" applyNumberFormat="1" applyFont="1" applyBorder="1" applyAlignment="1">
      <alignment horizontal="center" vertical="center"/>
    </xf>
    <xf numFmtId="4" fontId="0" fillId="12" borderId="33" xfId="0" applyNumberFormat="1" applyFill="1" applyBorder="1" applyAlignment="1">
      <alignment horizontal="right" vertical="center" wrapText="1"/>
    </xf>
    <xf numFmtId="4" fontId="0" fillId="0" borderId="33" xfId="0" applyNumberFormat="1" applyBorder="1" applyAlignment="1">
      <alignment horizontal="right"/>
    </xf>
    <xf numFmtId="0" fontId="0" fillId="0" borderId="34" xfId="0" applyBorder="1"/>
    <xf numFmtId="4" fontId="0" fillId="12" borderId="34" xfId="0" applyNumberFormat="1" applyFill="1" applyBorder="1" applyAlignment="1">
      <alignment horizontal="right" vertical="center" wrapText="1"/>
    </xf>
    <xf numFmtId="4" fontId="21" fillId="0" borderId="34" xfId="0" applyNumberFormat="1" applyFont="1" applyBorder="1" applyAlignment="1">
      <alignment horizontal="center" vertical="center"/>
    </xf>
    <xf numFmtId="4" fontId="0" fillId="0" borderId="34" xfId="0" applyNumberFormat="1" applyBorder="1" applyAlignment="1">
      <alignment horizontal="right"/>
    </xf>
    <xf numFmtId="0" fontId="0" fillId="0" borderId="34" xfId="0" applyBorder="1" applyAlignment="1">
      <alignment horizontal="left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0" fontId="22" fillId="0" borderId="34" xfId="0" applyFont="1" applyBorder="1" applyAlignment="1">
      <alignment vertical="center" wrapText="1"/>
    </xf>
    <xf numFmtId="0" fontId="22" fillId="12" borderId="34" xfId="0" applyFont="1" applyFill="1" applyBorder="1" applyAlignment="1">
      <alignment vertical="center" wrapText="1"/>
    </xf>
    <xf numFmtId="0" fontId="0" fillId="12" borderId="34" xfId="0" applyFill="1" applyBorder="1"/>
    <xf numFmtId="0" fontId="0" fillId="12" borderId="35" xfId="0" applyFill="1" applyBorder="1"/>
    <xf numFmtId="4" fontId="21" fillId="0" borderId="35" xfId="0" applyNumberFormat="1" applyFont="1" applyBorder="1" applyAlignment="1">
      <alignment horizontal="center" vertical="center"/>
    </xf>
    <xf numFmtId="4" fontId="0" fillId="0" borderId="35" xfId="0" applyNumberFormat="1" applyBorder="1" applyAlignment="1">
      <alignment horizontal="right"/>
    </xf>
    <xf numFmtId="0" fontId="21" fillId="18" borderId="40" xfId="0" applyFont="1" applyFill="1" applyBorder="1" applyAlignment="1">
      <alignment horizontal="right"/>
    </xf>
    <xf numFmtId="4" fontId="21" fillId="18" borderId="40" xfId="0" applyNumberFormat="1" applyFont="1" applyFill="1" applyBorder="1"/>
    <xf numFmtId="0" fontId="23" fillId="0" borderId="36" xfId="0" applyFont="1" applyBorder="1" applyAlignment="1">
      <alignment vertical="center" wrapText="1"/>
    </xf>
    <xf numFmtId="4" fontId="0" fillId="0" borderId="20" xfId="0" applyNumberFormat="1" applyBorder="1" applyAlignment="1">
      <alignment horizontal="right" vertic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/>
    <xf numFmtId="4" fontId="6" fillId="4" borderId="3" xfId="0" applyNumberFormat="1" applyFont="1" applyFill="1" applyBorder="1" applyAlignment="1">
      <alignment horizontal="center" vertical="center" shrinkToFit="1"/>
    </xf>
    <xf numFmtId="0" fontId="8" fillId="0" borderId="8" xfId="0" applyFont="1" applyBorder="1"/>
    <xf numFmtId="0" fontId="8" fillId="0" borderId="11" xfId="0" applyFont="1" applyBorder="1"/>
    <xf numFmtId="4" fontId="6" fillId="5" borderId="4" xfId="0" applyNumberFormat="1" applyFont="1" applyFill="1" applyBorder="1" applyAlignment="1">
      <alignment horizontal="center" vertical="center" shrinkToFit="1"/>
    </xf>
    <xf numFmtId="0" fontId="8" fillId="0" borderId="9" xfId="0" applyFont="1" applyBorder="1"/>
    <xf numFmtId="0" fontId="8" fillId="0" borderId="12" xfId="0" applyFont="1" applyBorder="1"/>
    <xf numFmtId="4" fontId="6" fillId="16" borderId="4" xfId="0" applyNumberFormat="1" applyFont="1" applyFill="1" applyBorder="1" applyAlignment="1">
      <alignment horizontal="center" vertical="center" shrinkToFit="1"/>
    </xf>
    <xf numFmtId="0" fontId="8" fillId="15" borderId="9" xfId="0" applyFont="1" applyFill="1" applyBorder="1"/>
    <xf numFmtId="0" fontId="8" fillId="15" borderId="12" xfId="0" applyFont="1" applyFill="1" applyBorder="1"/>
    <xf numFmtId="0" fontId="6" fillId="7" borderId="5" xfId="0" applyFont="1" applyFill="1" applyBorder="1" applyAlignment="1">
      <alignment horizontal="center" vertical="center" shrinkToFit="1"/>
    </xf>
    <xf numFmtId="0" fontId="8" fillId="0" borderId="10" xfId="0" applyFont="1" applyBorder="1"/>
    <xf numFmtId="0" fontId="8" fillId="0" borderId="13" xfId="0" applyFont="1" applyBorder="1"/>
    <xf numFmtId="4" fontId="6" fillId="6" borderId="4" xfId="0" applyNumberFormat="1" applyFont="1" applyFill="1" applyBorder="1" applyAlignment="1">
      <alignment horizontal="center" vertical="center" shrinkToFit="1"/>
    </xf>
    <xf numFmtId="4" fontId="4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4" fillId="8" borderId="26" xfId="0" applyFont="1" applyFill="1" applyBorder="1" applyAlignment="1">
      <alignment horizontal="center" vertical="top"/>
    </xf>
    <xf numFmtId="0" fontId="8" fillId="0" borderId="27" xfId="0" applyFont="1" applyBorder="1"/>
    <xf numFmtId="0" fontId="8" fillId="0" borderId="28" xfId="0" applyFont="1" applyBorder="1"/>
    <xf numFmtId="0" fontId="11" fillId="0" borderId="29" xfId="0" applyFont="1" applyBorder="1" applyAlignment="1">
      <alignment horizontal="center"/>
    </xf>
    <xf numFmtId="0" fontId="8" fillId="0" borderId="29" xfId="0" applyFont="1" applyBorder="1"/>
    <xf numFmtId="4" fontId="11" fillId="0" borderId="28" xfId="0" applyNumberFormat="1" applyFont="1" applyBorder="1" applyAlignment="1">
      <alignment horizontal="center"/>
    </xf>
    <xf numFmtId="4" fontId="9" fillId="0" borderId="22" xfId="0" applyNumberFormat="1" applyFont="1" applyBorder="1"/>
    <xf numFmtId="0" fontId="11" fillId="0" borderId="24" xfId="0" applyFont="1" applyBorder="1" applyAlignment="1">
      <alignment horizontal="center" vertical="center"/>
    </xf>
    <xf numFmtId="4" fontId="11" fillId="0" borderId="24" xfId="0" applyNumberFormat="1" applyFont="1" applyBorder="1" applyAlignment="1">
      <alignment horizontal="center" vertical="center"/>
    </xf>
    <xf numFmtId="4" fontId="11" fillId="0" borderId="17" xfId="0" applyNumberFormat="1" applyFont="1" applyBorder="1" applyAlignment="1">
      <alignment horizontal="center" vertical="center"/>
    </xf>
    <xf numFmtId="0" fontId="11" fillId="9" borderId="25" xfId="0" applyFont="1" applyFill="1" applyBorder="1" applyAlignment="1">
      <alignment horizontal="right"/>
    </xf>
    <xf numFmtId="4" fontId="0" fillId="9" borderId="25" xfId="0" applyNumberFormat="1" applyFont="1" applyFill="1" applyBorder="1"/>
    <xf numFmtId="4" fontId="0" fillId="9" borderId="4" xfId="0" applyNumberFormat="1" applyFont="1" applyFill="1" applyBorder="1"/>
  </cellXfs>
  <cellStyles count="2">
    <cellStyle name="Milliers" xfId="1" builtinId="3"/>
    <cellStyle name="Normal" xfId="0" builtinId="0"/>
  </cellStyles>
  <dxfs count="26"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fill>
        <patternFill patternType="solid">
          <fgColor theme="0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border diagonalUp="0" diagonalDown="0">
        <left style="medium">
          <color rgb="FF000000"/>
        </left>
        <right style="medium">
          <color rgb="FF000000"/>
        </right>
        <top/>
        <bottom/>
        <vertical/>
        <horizontal/>
      </border>
    </dxf>
    <dxf>
      <border outline="0">
        <bottom style="medium">
          <color rgb="FF000000"/>
        </bottom>
      </border>
    </dxf>
    <dxf>
      <border outline="0"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01675D-C1DE-42CB-9501-AF5F5BC4F098}" name="Tableau1" displayName="Tableau1" ref="A4:N127" totalsRowShown="0" headerRowDxfId="25" headerRowBorderDxfId="23" tableBorderDxfId="24">
  <autoFilter ref="A4:N127" xr:uid="{0101675D-C1DE-42CB-9501-AF5F5BC4F098}"/>
  <tableColumns count="14">
    <tableColumn id="1" xr3:uid="{D380FEC7-29EE-4072-8F7D-F91CCECC8E19}" name="Colonne1"/>
    <tableColumn id="2" xr3:uid="{E6BC8E72-3BD4-480E-A402-7BE3976BD347}" name="Janvier"/>
    <tableColumn id="3" xr3:uid="{9E9EEBCD-4203-4008-83C4-D8F9F61A4901}" name="Février" dataDxfId="22"/>
    <tableColumn id="4" xr3:uid="{CBF22CE1-32DB-4AAD-91B5-7FC7907B6C47}" name="Mars"/>
    <tableColumn id="5" xr3:uid="{10F13B68-0461-408C-B53C-0912516C9578}" name="Avril"/>
    <tableColumn id="6" xr3:uid="{C65FC2B2-FED5-4A45-A0BA-A8308C8E9403}" name="Mai"/>
    <tableColumn id="7" xr3:uid="{9292539D-EB3F-427F-AF48-612C9D580841}" name="Juin"/>
    <tableColumn id="8" xr3:uid="{3A2F48F6-3058-488B-AD8A-D33D60067040}" name="Juillet"/>
    <tableColumn id="9" xr3:uid="{C5AEDBBA-AD22-4AC9-B2F1-BAA92F151F32}" name="Août"/>
    <tableColumn id="10" xr3:uid="{01536AB6-180C-48BB-B57E-647933568B0B}" name="Septembre"/>
    <tableColumn id="11" xr3:uid="{178945EA-3AA7-4A95-926B-1D41555BE7B3}" name="Octobre"/>
    <tableColumn id="12" xr3:uid="{3B36B744-FE37-45CB-9EC1-C79056CC5693}" name="Novembre"/>
    <tableColumn id="13" xr3:uid="{E2A45CE8-7BB5-4DB6-9218-5137ABD944EF}" name="Décembre" dataDxfId="21"/>
    <tableColumn id="14" xr3:uid="{A0F5C6D2-AD4C-415B-9A8C-6F76EB63F5F9}" name="Total" dataDxfId="2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02"/>
  <sheetViews>
    <sheetView tabSelected="1" topLeftCell="A4" zoomScale="98" zoomScaleNormal="98" workbookViewId="0">
      <selection activeCell="G26" sqref="G26"/>
    </sheetView>
  </sheetViews>
  <sheetFormatPr baseColWidth="10" defaultColWidth="14.44140625" defaultRowHeight="15" customHeight="1" x14ac:dyDescent="0.3"/>
  <cols>
    <col min="1" max="1" width="57.44140625" customWidth="1"/>
    <col min="2" max="8" width="19.33203125" customWidth="1"/>
    <col min="9" max="10" width="10.6640625" customWidth="1"/>
    <col min="11" max="11" width="12.6640625" bestFit="1" customWidth="1"/>
    <col min="12" max="28" width="10.6640625" customWidth="1"/>
  </cols>
  <sheetData>
    <row r="1" spans="1:28" ht="14.25" customHeight="1" x14ac:dyDescent="0.35">
      <c r="A1" s="168" t="s">
        <v>0</v>
      </c>
      <c r="B1" s="169"/>
      <c r="C1" s="169"/>
      <c r="D1" s="169"/>
      <c r="E1" s="169"/>
      <c r="F1" s="169"/>
      <c r="G1" s="169"/>
      <c r="H1" s="169"/>
    </row>
    <row r="2" spans="1:28" ht="14.25" customHeight="1" x14ac:dyDescent="0.35">
      <c r="A2" s="168" t="s">
        <v>47</v>
      </c>
      <c r="B2" s="169"/>
      <c r="C2" s="169"/>
      <c r="D2" s="169"/>
      <c r="E2" s="169"/>
      <c r="F2" s="169"/>
      <c r="G2" s="169"/>
      <c r="H2" s="169"/>
    </row>
    <row r="3" spans="1:28" ht="14.25" customHeight="1" thickBot="1" x14ac:dyDescent="0.35"/>
    <row r="4" spans="1:28" ht="14.25" customHeight="1" thickTop="1" x14ac:dyDescent="0.3">
      <c r="A4" s="1"/>
      <c r="B4" s="2"/>
      <c r="C4" s="170" t="s">
        <v>1</v>
      </c>
      <c r="D4" s="173" t="s">
        <v>2</v>
      </c>
      <c r="E4" s="182" t="s">
        <v>3</v>
      </c>
      <c r="F4" s="176" t="s">
        <v>44</v>
      </c>
      <c r="G4" s="176" t="s">
        <v>46</v>
      </c>
      <c r="H4" s="179" t="s">
        <v>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4.25" customHeight="1" x14ac:dyDescent="0.3">
      <c r="A5" s="4" t="s">
        <v>5</v>
      </c>
      <c r="B5" s="5" t="s">
        <v>6</v>
      </c>
      <c r="C5" s="171"/>
      <c r="D5" s="174"/>
      <c r="E5" s="174"/>
      <c r="F5" s="177"/>
      <c r="G5" s="177"/>
      <c r="H5" s="18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4.25" customHeight="1" thickBot="1" x14ac:dyDescent="0.35">
      <c r="A6" s="4"/>
      <c r="B6" s="5"/>
      <c r="C6" s="172"/>
      <c r="D6" s="175"/>
      <c r="E6" s="175"/>
      <c r="F6" s="178"/>
      <c r="G6" s="178"/>
      <c r="H6" s="181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4.25" customHeight="1" x14ac:dyDescent="0.3">
      <c r="A7" s="6" t="s">
        <v>7</v>
      </c>
      <c r="B7" s="7">
        <v>91997.6</v>
      </c>
      <c r="C7" s="7">
        <v>361066.38</v>
      </c>
      <c r="D7" s="7">
        <v>94347.33</v>
      </c>
      <c r="E7" s="96">
        <v>51451.22</v>
      </c>
      <c r="F7" s="7">
        <v>33323</v>
      </c>
      <c r="G7" s="96">
        <f>'Club du hameau'!N50</f>
        <v>200415.80000000002</v>
      </c>
      <c r="H7" s="8">
        <f>SUM(B7:G7)</f>
        <v>832601.33</v>
      </c>
      <c r="K7" s="134"/>
    </row>
    <row r="8" spans="1:28" ht="14.25" customHeight="1" x14ac:dyDescent="0.3">
      <c r="A8" s="9" t="s">
        <v>8</v>
      </c>
      <c r="B8" s="9"/>
      <c r="C8" s="7">
        <v>312026.40000000002</v>
      </c>
      <c r="D8" s="9"/>
      <c r="E8" s="87"/>
      <c r="F8" s="7">
        <v>29491.120000000003</v>
      </c>
      <c r="G8" s="96">
        <f>'Mur de cloture'!N18</f>
        <v>3250</v>
      </c>
      <c r="H8" s="8">
        <f t="shared" ref="H8:H23" si="0">SUM(B8:G8)</f>
        <v>344767.52</v>
      </c>
      <c r="K8" s="134"/>
    </row>
    <row r="9" spans="1:28" ht="14.25" customHeight="1" x14ac:dyDescent="0.3">
      <c r="A9" s="9" t="s">
        <v>9</v>
      </c>
      <c r="B9" s="10">
        <v>56368</v>
      </c>
      <c r="C9" s="7"/>
      <c r="D9" s="7">
        <v>202945.16</v>
      </c>
      <c r="E9" s="96"/>
      <c r="F9" s="7">
        <v>14020</v>
      </c>
      <c r="G9" s="96">
        <f>'Matériels de sécurité et vidéos'!N32</f>
        <v>29694</v>
      </c>
      <c r="H9" s="8">
        <f t="shared" si="0"/>
        <v>303027.16000000003</v>
      </c>
      <c r="K9" s="134"/>
    </row>
    <row r="10" spans="1:28" ht="14.25" customHeight="1" x14ac:dyDescent="0.3">
      <c r="A10" s="9" t="s">
        <v>10</v>
      </c>
      <c r="B10" s="10"/>
      <c r="C10" s="7">
        <v>1600</v>
      </c>
      <c r="D10" s="7">
        <v>76050</v>
      </c>
      <c r="E10" s="96"/>
      <c r="F10" s="7"/>
      <c r="G10" s="96">
        <f>+'Matériels de mobilité et transp'!N22</f>
        <v>15840</v>
      </c>
      <c r="H10" s="8">
        <f t="shared" si="0"/>
        <v>93490</v>
      </c>
      <c r="K10" s="134"/>
    </row>
    <row r="11" spans="1:28" ht="14.25" customHeight="1" x14ac:dyDescent="0.3">
      <c r="A11" s="9" t="s">
        <v>109</v>
      </c>
      <c r="B11" s="10"/>
      <c r="C11" s="7"/>
      <c r="D11" s="7">
        <v>88773.52</v>
      </c>
      <c r="E11" s="96">
        <v>71557</v>
      </c>
      <c r="F11" s="7">
        <v>915</v>
      </c>
      <c r="G11" s="96">
        <f>'Rénov ponts'!V26</f>
        <v>0</v>
      </c>
      <c r="H11" s="8">
        <f t="shared" si="0"/>
        <v>161245.52000000002</v>
      </c>
      <c r="K11" s="134"/>
    </row>
    <row r="12" spans="1:28" ht="14.25" customHeight="1" x14ac:dyDescent="0.3">
      <c r="A12" s="9" t="s">
        <v>11</v>
      </c>
      <c r="B12" s="10"/>
      <c r="C12" s="9"/>
      <c r="D12" s="7">
        <v>19926</v>
      </c>
      <c r="E12" s="96">
        <v>14762</v>
      </c>
      <c r="F12" s="7">
        <v>188563.18</v>
      </c>
      <c r="G12" s="96">
        <f>'Canal paysager'!N45</f>
        <v>9700</v>
      </c>
      <c r="H12" s="8">
        <f t="shared" si="0"/>
        <v>232951.18</v>
      </c>
      <c r="K12" s="134"/>
    </row>
    <row r="13" spans="1:28" ht="14.25" customHeight="1" x14ac:dyDescent="0.3">
      <c r="A13" s="9" t="s">
        <v>12</v>
      </c>
      <c r="B13" s="10"/>
      <c r="C13" s="9"/>
      <c r="D13" s="7">
        <v>46695</v>
      </c>
      <c r="E13" s="96">
        <v>10928</v>
      </c>
      <c r="F13" s="7">
        <v>24899.96</v>
      </c>
      <c r="G13" s="96">
        <f>'Rénov parking'!N4</f>
        <v>0</v>
      </c>
      <c r="H13" s="8">
        <f>SUM(B13:G13)</f>
        <v>82522.959999999992</v>
      </c>
      <c r="K13" s="134"/>
    </row>
    <row r="14" spans="1:28" ht="14.25" customHeight="1" x14ac:dyDescent="0.3">
      <c r="A14" s="87" t="s">
        <v>57</v>
      </c>
      <c r="B14" s="133"/>
      <c r="C14" s="87"/>
      <c r="D14" s="96">
        <v>12050</v>
      </c>
      <c r="E14" s="96"/>
      <c r="F14" s="96">
        <v>51636</v>
      </c>
      <c r="G14" s="96">
        <f>'Aménagement des nouveaux jardin'!N3</f>
        <v>158897</v>
      </c>
      <c r="H14" s="8">
        <f>SUM(B14:G14)</f>
        <v>222583</v>
      </c>
      <c r="K14" s="134"/>
    </row>
    <row r="15" spans="1:28" ht="14.25" customHeight="1" x14ac:dyDescent="0.3">
      <c r="A15" s="9" t="s">
        <v>13</v>
      </c>
      <c r="B15" s="10"/>
      <c r="C15" s="9"/>
      <c r="D15" s="7"/>
      <c r="E15" s="96">
        <v>99561.323333333334</v>
      </c>
      <c r="F15" s="7">
        <v>4728.76</v>
      </c>
      <c r="G15" s="96">
        <f>'Jardin du lac'!N4</f>
        <v>0</v>
      </c>
      <c r="H15" s="8">
        <f t="shared" si="0"/>
        <v>104290.08333333333</v>
      </c>
      <c r="K15" s="134"/>
    </row>
    <row r="16" spans="1:28" ht="14.25" customHeight="1" x14ac:dyDescent="0.3">
      <c r="A16" s="118" t="s">
        <v>106</v>
      </c>
      <c r="B16" s="10"/>
      <c r="C16" s="9"/>
      <c r="D16" s="7">
        <v>8125</v>
      </c>
      <c r="E16" s="96">
        <v>31264</v>
      </c>
      <c r="F16" s="7">
        <v>38466.5</v>
      </c>
      <c r="G16" s="96">
        <f>'Rénov passages'!N20</f>
        <v>0</v>
      </c>
      <c r="H16" s="8">
        <f t="shared" si="0"/>
        <v>77855.5</v>
      </c>
      <c r="K16" s="134"/>
    </row>
    <row r="17" spans="1:28" ht="14.25" customHeight="1" x14ac:dyDescent="0.3">
      <c r="A17" s="9" t="s">
        <v>14</v>
      </c>
      <c r="B17" s="10"/>
      <c r="C17" s="9"/>
      <c r="D17" s="7">
        <v>26046</v>
      </c>
      <c r="E17" s="96">
        <v>32184</v>
      </c>
      <c r="F17" s="7">
        <v>10271</v>
      </c>
      <c r="G17" s="96">
        <f>'Mobilier urbain'!N21</f>
        <v>500</v>
      </c>
      <c r="H17" s="8">
        <f t="shared" si="0"/>
        <v>69001</v>
      </c>
      <c r="K17" s="134"/>
    </row>
    <row r="18" spans="1:28" ht="14.25" customHeight="1" x14ac:dyDescent="0.3">
      <c r="A18" s="9" t="s">
        <v>15</v>
      </c>
      <c r="B18" s="10"/>
      <c r="C18" s="9"/>
      <c r="D18" s="7"/>
      <c r="E18" s="96">
        <v>90292.666666666672</v>
      </c>
      <c r="F18" s="7">
        <v>270</v>
      </c>
      <c r="G18" s="96">
        <f>Fontaine!V2</f>
        <v>0</v>
      </c>
      <c r="H18" s="8">
        <f t="shared" si="0"/>
        <v>90562.666666666672</v>
      </c>
      <c r="K18" s="134"/>
    </row>
    <row r="19" spans="1:28" ht="14.25" customHeight="1" x14ac:dyDescent="0.3">
      <c r="A19" s="9" t="s">
        <v>104</v>
      </c>
      <c r="B19" s="10"/>
      <c r="C19" s="9"/>
      <c r="D19" s="7"/>
      <c r="E19" s="96">
        <v>31165</v>
      </c>
      <c r="F19" s="7">
        <v>55652.12</v>
      </c>
      <c r="G19" s="96">
        <f>'Rénovations des trottoirs'!N26</f>
        <v>52748</v>
      </c>
      <c r="H19" s="8">
        <f t="shared" si="0"/>
        <v>139565.12</v>
      </c>
      <c r="K19" s="134"/>
    </row>
    <row r="20" spans="1:28" ht="14.25" customHeight="1" x14ac:dyDescent="0.3">
      <c r="A20" s="9" t="s">
        <v>16</v>
      </c>
      <c r="B20" s="10">
        <v>22725</v>
      </c>
      <c r="C20" s="9"/>
      <c r="D20" s="7"/>
      <c r="E20" s="96">
        <v>16019</v>
      </c>
      <c r="F20" s="7">
        <v>7378</v>
      </c>
      <c r="G20" s="96">
        <f>'Equip pour le personnel'!N18</f>
        <v>450</v>
      </c>
      <c r="H20" s="8">
        <f t="shared" si="0"/>
        <v>46572</v>
      </c>
      <c r="K20" s="134"/>
    </row>
    <row r="21" spans="1:28" ht="14.25" customHeight="1" x14ac:dyDescent="0.3">
      <c r="A21" s="87" t="s">
        <v>101</v>
      </c>
      <c r="B21" s="133"/>
      <c r="C21" s="87"/>
      <c r="D21" s="96">
        <v>15881</v>
      </c>
      <c r="E21" s="96"/>
      <c r="F21" s="96"/>
      <c r="G21" s="96">
        <f>'Matériels et outillage '!N4</f>
        <v>68768.399999999994</v>
      </c>
      <c r="H21" s="8">
        <f t="shared" si="0"/>
        <v>84649.4</v>
      </c>
      <c r="K21" s="134"/>
    </row>
    <row r="22" spans="1:28" ht="14.25" customHeight="1" x14ac:dyDescent="0.3">
      <c r="A22" s="9" t="s">
        <v>17</v>
      </c>
      <c r="B22" s="10">
        <v>47990.5</v>
      </c>
      <c r="C22" s="9"/>
      <c r="D22" s="7">
        <v>16615.5</v>
      </c>
      <c r="E22" s="96">
        <v>27241</v>
      </c>
      <c r="F22" s="7">
        <v>3750</v>
      </c>
      <c r="G22" s="96">
        <f>'Divers aménag&amp;Equip'!N32</f>
        <v>3020</v>
      </c>
      <c r="H22" s="8">
        <f t="shared" si="0"/>
        <v>98617</v>
      </c>
      <c r="K22" s="134"/>
    </row>
    <row r="23" spans="1:28" ht="14.25" customHeight="1" thickBot="1" x14ac:dyDescent="0.35">
      <c r="A23" s="12" t="s">
        <v>124</v>
      </c>
      <c r="B23" s="12"/>
      <c r="C23" s="12"/>
      <c r="D23" s="13"/>
      <c r="E23" s="7">
        <v>246549.11999999997</v>
      </c>
      <c r="F23" s="7">
        <v>41902</v>
      </c>
      <c r="G23" s="96">
        <f>'Eclairage des voies publiques'!N22</f>
        <v>13282.5</v>
      </c>
      <c r="H23" s="8">
        <f t="shared" si="0"/>
        <v>301733.62</v>
      </c>
      <c r="K23" s="134"/>
    </row>
    <row r="24" spans="1:28" ht="14.25" customHeight="1" x14ac:dyDescent="0.3">
      <c r="A24" s="14" t="s">
        <v>19</v>
      </c>
      <c r="B24" s="15">
        <f>SUM(B7:B23)</f>
        <v>219081.1</v>
      </c>
      <c r="C24" s="15">
        <f>SUM(C7:C23)</f>
        <v>674692.78</v>
      </c>
      <c r="D24" s="15">
        <f>SUM(D7:D23)</f>
        <v>607454.51</v>
      </c>
      <c r="E24" s="15">
        <v>722974.33</v>
      </c>
      <c r="F24" s="15">
        <f>SUM(F7:F23)</f>
        <v>505266.64</v>
      </c>
      <c r="G24" s="15">
        <f>SUM(G7:G23)</f>
        <v>556565.70000000007</v>
      </c>
      <c r="H24" s="15">
        <f>SUM(H7:H23)</f>
        <v>3286035.06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ht="14.25" customHeight="1" x14ac:dyDescent="0.3">
      <c r="F25" s="17"/>
      <c r="G25" s="17"/>
    </row>
    <row r="26" spans="1:28" ht="14.25" customHeight="1" x14ac:dyDescent="0.3">
      <c r="F26" s="17"/>
      <c r="G26" s="17">
        <f>G24-G7-Détails!N128</f>
        <v>0</v>
      </c>
    </row>
    <row r="27" spans="1:28" ht="14.25" customHeight="1" x14ac:dyDescent="0.3">
      <c r="C27" s="17"/>
      <c r="F27" s="17"/>
      <c r="G27" s="17"/>
    </row>
    <row r="28" spans="1:28" ht="14.25" customHeight="1" x14ac:dyDescent="0.3">
      <c r="F28" s="17"/>
      <c r="G28" s="17"/>
    </row>
    <row r="29" spans="1:28" ht="14.25" customHeight="1" x14ac:dyDescent="0.3">
      <c r="C29" s="17"/>
      <c r="D29" s="17"/>
      <c r="E29" s="17"/>
      <c r="F29" s="17"/>
      <c r="G29" s="17"/>
      <c r="H29" s="17"/>
    </row>
    <row r="30" spans="1:28" ht="14.25" customHeight="1" x14ac:dyDescent="0.3">
      <c r="C30" s="17"/>
      <c r="D30" s="17"/>
      <c r="E30" s="17"/>
      <c r="F30" s="17"/>
      <c r="G30" s="17"/>
    </row>
    <row r="31" spans="1:28" ht="14.25" customHeight="1" x14ac:dyDescent="0.3">
      <c r="F31" s="17"/>
      <c r="G31" s="17"/>
    </row>
    <row r="32" spans="1:28" ht="14.25" customHeight="1" x14ac:dyDescent="0.3">
      <c r="C32" s="17"/>
    </row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mergeCells count="8">
    <mergeCell ref="A1:H1"/>
    <mergeCell ref="A2:H2"/>
    <mergeCell ref="C4:C6"/>
    <mergeCell ref="D4:D6"/>
    <mergeCell ref="F4:F6"/>
    <mergeCell ref="H4:H6"/>
    <mergeCell ref="E4:E6"/>
    <mergeCell ref="G4:G6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4"/>
  <sheetViews>
    <sheetView topLeftCell="A13" workbookViewId="0">
      <selection activeCell="I4" sqref="I4"/>
    </sheetView>
  </sheetViews>
  <sheetFormatPr baseColWidth="10" defaultColWidth="14.44140625" defaultRowHeight="15" customHeight="1" x14ac:dyDescent="0.3"/>
  <cols>
    <col min="1" max="1" width="48.6640625" customWidth="1"/>
    <col min="2" max="5" width="10.6640625" customWidth="1"/>
    <col min="6" max="13" width="11.44140625" customWidth="1"/>
    <col min="14" max="26" width="10.6640625" customWidth="1"/>
  </cols>
  <sheetData>
    <row r="1" spans="1:14" ht="14.25" customHeight="1" x14ac:dyDescent="0.3"/>
    <row r="2" spans="1:14" ht="14.25" customHeight="1" x14ac:dyDescent="0.35">
      <c r="A2" s="168" t="s">
        <v>107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ht="14.25" customHeight="1" x14ac:dyDescent="0.3"/>
    <row r="4" spans="1:14" ht="14.25" customHeight="1" x14ac:dyDescent="0.35">
      <c r="I4" s="43" t="s">
        <v>108</v>
      </c>
      <c r="N4" s="18">
        <f>N18+N32</f>
        <v>0</v>
      </c>
    </row>
    <row r="5" spans="1:14" ht="14.25" customHeight="1" x14ac:dyDescent="0.3">
      <c r="A5" s="61" t="s">
        <v>39</v>
      </c>
      <c r="B5" s="17"/>
      <c r="C5" s="17"/>
    </row>
    <row r="6" spans="1:14" ht="14.25" customHeight="1" x14ac:dyDescent="0.3">
      <c r="B6" s="17"/>
      <c r="C6" s="17"/>
    </row>
    <row r="7" spans="1:14" ht="14.25" customHeight="1" x14ac:dyDescent="0.3">
      <c r="A7" s="37" t="s">
        <v>32</v>
      </c>
      <c r="B7" s="37" t="s">
        <v>20</v>
      </c>
      <c r="C7" s="37" t="s">
        <v>21</v>
      </c>
      <c r="D7" s="37" t="s">
        <v>22</v>
      </c>
      <c r="E7" s="37" t="s">
        <v>23</v>
      </c>
      <c r="F7" s="37" t="s">
        <v>24</v>
      </c>
      <c r="G7" s="37" t="s">
        <v>25</v>
      </c>
      <c r="H7" s="37" t="s">
        <v>26</v>
      </c>
      <c r="I7" s="37" t="s">
        <v>27</v>
      </c>
      <c r="J7" s="37" t="s">
        <v>28</v>
      </c>
      <c r="K7" s="37" t="s">
        <v>29</v>
      </c>
      <c r="L7" s="37" t="s">
        <v>30</v>
      </c>
      <c r="M7" s="37" t="s">
        <v>31</v>
      </c>
      <c r="N7" s="37" t="s">
        <v>19</v>
      </c>
    </row>
    <row r="8" spans="1:14" ht="14.25" customHeight="1" thickBot="1" x14ac:dyDescent="0.35">
      <c r="A8" s="11"/>
      <c r="B8" s="21"/>
      <c r="C8" s="21"/>
      <c r="D8" s="9"/>
      <c r="E8" s="21"/>
      <c r="F8" s="9"/>
      <c r="G8" s="9"/>
      <c r="H8" s="9"/>
      <c r="I8" s="9"/>
      <c r="J8" s="9"/>
      <c r="K8" s="9"/>
      <c r="L8" s="25"/>
      <c r="M8" s="9"/>
      <c r="N8" s="19">
        <f t="shared" ref="N8:N17" si="0">SUM(B8:M8)</f>
        <v>0</v>
      </c>
    </row>
    <row r="9" spans="1:14" ht="14.25" customHeight="1" thickBot="1" x14ac:dyDescent="0.35">
      <c r="A9" s="9"/>
      <c r="B9" s="9"/>
      <c r="C9" s="9"/>
      <c r="D9" s="20"/>
      <c r="E9" s="9"/>
      <c r="F9" s="21"/>
      <c r="G9" s="21"/>
      <c r="H9" s="21"/>
      <c r="I9" s="21"/>
      <c r="J9" s="21"/>
      <c r="K9" s="21"/>
      <c r="L9" s="108"/>
      <c r="M9" s="87"/>
      <c r="N9" s="19">
        <f t="shared" si="0"/>
        <v>0</v>
      </c>
    </row>
    <row r="10" spans="1:14" ht="14.25" customHeight="1" thickBot="1" x14ac:dyDescent="0.35">
      <c r="A10" s="9"/>
      <c r="B10" s="9"/>
      <c r="C10" s="9"/>
      <c r="D10" s="9"/>
      <c r="E10" s="9"/>
      <c r="F10" s="21"/>
      <c r="G10" s="21"/>
      <c r="H10" s="21"/>
      <c r="I10" s="21"/>
      <c r="J10" s="21"/>
      <c r="K10" s="21"/>
      <c r="L10" s="108"/>
      <c r="M10" s="87"/>
      <c r="N10" s="19">
        <f t="shared" si="0"/>
        <v>0</v>
      </c>
    </row>
    <row r="11" spans="1:14" ht="14.25" customHeight="1" thickBot="1" x14ac:dyDescent="0.35">
      <c r="A11" s="33"/>
      <c r="B11" s="9"/>
      <c r="C11" s="32"/>
      <c r="D11" s="9"/>
      <c r="E11" s="9"/>
      <c r="F11" s="9"/>
      <c r="G11" s="9"/>
      <c r="H11" s="9"/>
      <c r="I11" s="9"/>
      <c r="J11" s="9"/>
      <c r="K11" s="34"/>
      <c r="L11" s="108"/>
      <c r="M11" s="87"/>
      <c r="N11" s="19">
        <f t="shared" si="0"/>
        <v>0</v>
      </c>
    </row>
    <row r="12" spans="1:14" ht="14.25" customHeight="1" thickBot="1" x14ac:dyDescent="0.35">
      <c r="A12" s="22"/>
      <c r="B12" s="9"/>
      <c r="C12" s="20"/>
      <c r="D12" s="9"/>
      <c r="E12" s="24"/>
      <c r="F12" s="32"/>
      <c r="G12" s="20"/>
      <c r="H12" s="20"/>
      <c r="I12" s="20"/>
      <c r="J12" s="20"/>
      <c r="K12" s="20"/>
      <c r="L12" s="108"/>
      <c r="M12" s="87"/>
      <c r="N12" s="19">
        <f t="shared" si="0"/>
        <v>0</v>
      </c>
    </row>
    <row r="13" spans="1:14" ht="14.25" customHeight="1" thickBot="1" x14ac:dyDescent="0.35">
      <c r="A13" s="117"/>
      <c r="B13" s="9"/>
      <c r="C13" s="20"/>
      <c r="D13" s="9"/>
      <c r="E13" s="24"/>
      <c r="F13" s="32"/>
      <c r="G13" s="20"/>
      <c r="H13" s="20"/>
      <c r="I13" s="20"/>
      <c r="J13" s="20"/>
      <c r="K13" s="20"/>
      <c r="L13" s="25"/>
      <c r="M13" s="9"/>
      <c r="N13" s="19">
        <f t="shared" si="0"/>
        <v>0</v>
      </c>
    </row>
    <row r="14" spans="1:14" ht="14.25" customHeight="1" x14ac:dyDescent="0.3">
      <c r="A14" s="117"/>
      <c r="B14" s="9"/>
      <c r="C14" s="20"/>
      <c r="D14" s="9"/>
      <c r="E14" s="24"/>
      <c r="F14" s="32"/>
      <c r="G14" s="20"/>
      <c r="H14" s="20"/>
      <c r="I14" s="20"/>
      <c r="J14" s="20"/>
      <c r="K14" s="20"/>
      <c r="L14" s="28"/>
      <c r="M14" s="20"/>
      <c r="N14" s="19">
        <f t="shared" si="0"/>
        <v>0</v>
      </c>
    </row>
    <row r="15" spans="1:14" ht="14.25" customHeight="1" x14ac:dyDescent="0.3">
      <c r="A15" s="55"/>
      <c r="B15" s="9"/>
      <c r="C15" s="20"/>
      <c r="D15" s="9"/>
      <c r="E15" s="9"/>
      <c r="F15" s="20"/>
      <c r="G15" s="20"/>
      <c r="H15" s="20"/>
      <c r="I15" s="20"/>
      <c r="J15" s="20"/>
      <c r="K15" s="20"/>
      <c r="L15" s="28"/>
      <c r="M15" s="20"/>
      <c r="N15" s="20">
        <f t="shared" si="0"/>
        <v>0</v>
      </c>
    </row>
    <row r="16" spans="1:14" ht="14.25" customHeight="1" x14ac:dyDescent="0.3">
      <c r="A16" s="26"/>
      <c r="B16" s="9"/>
      <c r="C16" s="20"/>
      <c r="D16" s="9"/>
      <c r="E16" s="9"/>
      <c r="F16" s="20"/>
      <c r="G16" s="20"/>
      <c r="H16" s="20"/>
      <c r="I16" s="20"/>
      <c r="J16" s="20"/>
      <c r="K16" s="20"/>
      <c r="L16" s="25"/>
      <c r="M16" s="20"/>
      <c r="N16" s="20">
        <f t="shared" si="0"/>
        <v>0</v>
      </c>
    </row>
    <row r="17" spans="1:15" ht="14.25" customHeight="1" thickBot="1" x14ac:dyDescent="0.35">
      <c r="A17" s="62"/>
      <c r="B17" s="9"/>
      <c r="C17" s="20"/>
      <c r="D17" s="9"/>
      <c r="E17" s="9"/>
      <c r="F17" s="20"/>
      <c r="G17" s="20"/>
      <c r="H17" s="20"/>
      <c r="I17" s="20"/>
      <c r="J17" s="20"/>
      <c r="K17" s="20"/>
      <c r="L17" s="20"/>
      <c r="M17" s="25"/>
      <c r="N17" s="20">
        <f t="shared" si="0"/>
        <v>0</v>
      </c>
    </row>
    <row r="18" spans="1:15" ht="14.25" customHeight="1" thickBot="1" x14ac:dyDescent="0.35">
      <c r="B18" s="47">
        <f t="shared" ref="B18:N18" si="1">SUM(B8:B17)</f>
        <v>0</v>
      </c>
      <c r="C18" s="47">
        <f t="shared" si="1"/>
        <v>0</v>
      </c>
      <c r="D18" s="47">
        <f t="shared" si="1"/>
        <v>0</v>
      </c>
      <c r="E18" s="47">
        <f t="shared" si="1"/>
        <v>0</v>
      </c>
      <c r="F18" s="47">
        <f t="shared" si="1"/>
        <v>0</v>
      </c>
      <c r="G18" s="47">
        <f t="shared" si="1"/>
        <v>0</v>
      </c>
      <c r="H18" s="47">
        <f t="shared" si="1"/>
        <v>0</v>
      </c>
      <c r="I18" s="47">
        <f t="shared" si="1"/>
        <v>0</v>
      </c>
      <c r="J18" s="47">
        <f t="shared" si="1"/>
        <v>0</v>
      </c>
      <c r="K18" s="47">
        <f t="shared" si="1"/>
        <v>0</v>
      </c>
      <c r="L18" s="47">
        <f t="shared" si="1"/>
        <v>0</v>
      </c>
      <c r="M18" s="47">
        <f t="shared" si="1"/>
        <v>0</v>
      </c>
      <c r="N18" s="47">
        <f t="shared" si="1"/>
        <v>0</v>
      </c>
      <c r="O18" s="48"/>
    </row>
    <row r="19" spans="1:15" ht="14.25" customHeight="1" x14ac:dyDescent="0.3"/>
    <row r="20" spans="1:15" ht="14.25" customHeight="1" x14ac:dyDescent="0.3">
      <c r="C20" s="17"/>
    </row>
    <row r="21" spans="1:15" ht="14.25" customHeight="1" x14ac:dyDescent="0.3"/>
    <row r="22" spans="1:15" ht="14.25" customHeight="1" x14ac:dyDescent="0.3"/>
    <row r="23" spans="1:15" ht="14.25" customHeight="1" x14ac:dyDescent="0.3">
      <c r="A23" s="104" t="s">
        <v>45</v>
      </c>
      <c r="B23" s="17"/>
      <c r="C23" s="17"/>
    </row>
    <row r="24" spans="1:15" ht="14.25" customHeight="1" thickBot="1" x14ac:dyDescent="0.35">
      <c r="B24" s="17"/>
      <c r="C24" s="17"/>
    </row>
    <row r="25" spans="1:15" ht="14.25" customHeight="1" thickBot="1" x14ac:dyDescent="0.35">
      <c r="A25" s="37" t="s">
        <v>32</v>
      </c>
      <c r="B25" s="37" t="s">
        <v>20</v>
      </c>
      <c r="C25" s="37" t="s">
        <v>21</v>
      </c>
      <c r="D25" s="37" t="s">
        <v>22</v>
      </c>
      <c r="E25" s="37" t="s">
        <v>23</v>
      </c>
      <c r="F25" s="37" t="s">
        <v>24</v>
      </c>
      <c r="G25" s="37" t="s">
        <v>25</v>
      </c>
      <c r="H25" s="37" t="s">
        <v>26</v>
      </c>
      <c r="I25" s="37" t="s">
        <v>27</v>
      </c>
      <c r="J25" s="37" t="s">
        <v>28</v>
      </c>
      <c r="K25" s="37" t="s">
        <v>29</v>
      </c>
      <c r="L25" s="37" t="s">
        <v>30</v>
      </c>
      <c r="M25" s="37" t="s">
        <v>31</v>
      </c>
      <c r="N25" s="37" t="s">
        <v>19</v>
      </c>
    </row>
    <row r="26" spans="1:15" ht="14.25" customHeight="1" x14ac:dyDescent="0.3">
      <c r="A26" s="105"/>
      <c r="B26" s="87"/>
      <c r="C26" s="21"/>
      <c r="D26" s="87"/>
      <c r="E26" s="21"/>
      <c r="F26" s="87"/>
      <c r="G26" s="87"/>
      <c r="H26" s="87"/>
      <c r="I26" s="87"/>
      <c r="J26" s="87"/>
      <c r="K26" s="87"/>
      <c r="L26" s="53"/>
      <c r="M26" s="53"/>
      <c r="N26" s="106">
        <f>SUM(L26:M26)</f>
        <v>0</v>
      </c>
    </row>
    <row r="27" spans="1:15" ht="14.25" customHeight="1" x14ac:dyDescent="0.3">
      <c r="A27" s="105"/>
      <c r="B27" s="87"/>
      <c r="C27" s="21"/>
      <c r="D27" s="87"/>
      <c r="E27" s="21"/>
      <c r="F27" s="87"/>
      <c r="G27" s="87"/>
      <c r="H27" s="87"/>
      <c r="I27" s="87"/>
      <c r="J27" s="87"/>
      <c r="K27" s="87"/>
      <c r="L27" s="21"/>
      <c r="M27" s="21"/>
      <c r="N27" s="86">
        <f t="shared" ref="N27:N31" si="2">SUM(B27:M27)</f>
        <v>0</v>
      </c>
    </row>
    <row r="28" spans="1:15" ht="14.25" customHeight="1" x14ac:dyDescent="0.3">
      <c r="A28" s="105"/>
      <c r="B28" s="87"/>
      <c r="C28" s="21"/>
      <c r="D28" s="87"/>
      <c r="E28" s="87"/>
      <c r="F28" s="86"/>
      <c r="G28" s="86"/>
      <c r="H28" s="86"/>
      <c r="I28" s="86"/>
      <c r="J28" s="86"/>
      <c r="K28" s="86"/>
      <c r="L28" s="30"/>
      <c r="M28" s="21"/>
      <c r="N28" s="86">
        <f t="shared" si="2"/>
        <v>0</v>
      </c>
    </row>
    <row r="29" spans="1:15" ht="14.25" customHeight="1" x14ac:dyDescent="0.3">
      <c r="A29" s="107"/>
      <c r="B29" s="87"/>
      <c r="C29" s="86"/>
      <c r="D29" s="87"/>
      <c r="E29" s="87"/>
      <c r="F29" s="86"/>
      <c r="G29" s="86"/>
      <c r="H29" s="86"/>
      <c r="I29" s="86"/>
      <c r="J29" s="86"/>
      <c r="K29" s="86"/>
      <c r="L29" s="30"/>
      <c r="M29" s="21"/>
      <c r="N29" s="86">
        <f t="shared" si="2"/>
        <v>0</v>
      </c>
    </row>
    <row r="30" spans="1:15" ht="14.25" customHeight="1" x14ac:dyDescent="0.3">
      <c r="A30" s="107"/>
      <c r="B30" s="87"/>
      <c r="C30" s="86"/>
      <c r="D30" s="87"/>
      <c r="E30" s="87"/>
      <c r="F30" s="86"/>
      <c r="G30" s="86"/>
      <c r="H30" s="86"/>
      <c r="I30" s="86"/>
      <c r="J30" s="86"/>
      <c r="K30" s="86"/>
      <c r="L30" s="21"/>
      <c r="M30" s="108"/>
      <c r="N30" s="86">
        <f t="shared" si="2"/>
        <v>0</v>
      </c>
    </row>
    <row r="31" spans="1:15" ht="14.25" customHeight="1" thickBot="1" x14ac:dyDescent="0.35">
      <c r="A31" s="109"/>
      <c r="B31" s="87"/>
      <c r="C31" s="86"/>
      <c r="D31" s="87"/>
      <c r="E31" s="87"/>
      <c r="F31" s="86"/>
      <c r="G31" s="86"/>
      <c r="H31" s="86"/>
      <c r="I31" s="86"/>
      <c r="J31" s="86"/>
      <c r="K31" s="86"/>
      <c r="L31" s="110"/>
      <c r="M31" s="110"/>
      <c r="N31" s="86">
        <f t="shared" si="2"/>
        <v>0</v>
      </c>
    </row>
    <row r="32" spans="1:15" ht="14.25" customHeight="1" thickBot="1" x14ac:dyDescent="0.35">
      <c r="B32" s="47">
        <f t="shared" ref="B32:N32" si="3">SUM(B26:B31)</f>
        <v>0</v>
      </c>
      <c r="C32" s="47">
        <f t="shared" si="3"/>
        <v>0</v>
      </c>
      <c r="D32" s="47">
        <f t="shared" si="3"/>
        <v>0</v>
      </c>
      <c r="E32" s="47">
        <f t="shared" si="3"/>
        <v>0</v>
      </c>
      <c r="F32" s="47">
        <f t="shared" si="3"/>
        <v>0</v>
      </c>
      <c r="G32" s="47">
        <f t="shared" si="3"/>
        <v>0</v>
      </c>
      <c r="H32" s="47">
        <f t="shared" si="3"/>
        <v>0</v>
      </c>
      <c r="I32" s="47">
        <f t="shared" si="3"/>
        <v>0</v>
      </c>
      <c r="J32" s="47">
        <f t="shared" si="3"/>
        <v>0</v>
      </c>
      <c r="K32" s="47">
        <f t="shared" si="3"/>
        <v>0</v>
      </c>
      <c r="L32" s="47">
        <f t="shared" si="3"/>
        <v>0</v>
      </c>
      <c r="M32" s="47">
        <f t="shared" si="3"/>
        <v>0</v>
      </c>
      <c r="N32" s="47">
        <f t="shared" si="3"/>
        <v>0</v>
      </c>
    </row>
    <row r="33" spans="3:3" ht="14.25" customHeight="1" x14ac:dyDescent="0.3"/>
    <row r="34" spans="3:3" ht="14.25" customHeight="1" x14ac:dyDescent="0.3"/>
    <row r="35" spans="3:3" ht="14.25" customHeight="1" x14ac:dyDescent="0.3">
      <c r="C35" s="25"/>
    </row>
    <row r="36" spans="3:3" ht="14.25" customHeight="1" x14ac:dyDescent="0.3">
      <c r="C36" s="25"/>
    </row>
    <row r="37" spans="3:3" ht="14.25" customHeight="1" x14ac:dyDescent="0.3">
      <c r="C37" s="25"/>
    </row>
    <row r="38" spans="3:3" ht="14.25" customHeight="1" x14ac:dyDescent="0.3">
      <c r="C38" s="25"/>
    </row>
    <row r="39" spans="3:3" ht="14.25" customHeight="1" x14ac:dyDescent="0.3">
      <c r="C39" s="25"/>
    </row>
    <row r="40" spans="3:3" ht="14.25" customHeight="1" x14ac:dyDescent="0.3">
      <c r="C40" s="25"/>
    </row>
    <row r="41" spans="3:3" ht="14.25" customHeight="1" x14ac:dyDescent="0.3"/>
    <row r="42" spans="3:3" ht="14.25" customHeight="1" x14ac:dyDescent="0.3"/>
    <row r="43" spans="3:3" ht="14.25" customHeight="1" x14ac:dyDescent="0.3"/>
    <row r="44" spans="3:3" ht="14.25" customHeight="1" x14ac:dyDescent="0.3"/>
    <row r="45" spans="3:3" ht="14.25" customHeight="1" x14ac:dyDescent="0.3"/>
    <row r="46" spans="3:3" ht="14.25" customHeight="1" x14ac:dyDescent="0.3"/>
    <row r="47" spans="3:3" ht="14.25" customHeight="1" x14ac:dyDescent="0.3"/>
    <row r="48" spans="3:3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1">
    <mergeCell ref="A2:N2"/>
  </mergeCells>
  <conditionalFormatting sqref="A13:A14">
    <cfRule type="expression" dxfId="6" priority="1">
      <formula>#REF!="Banque"</formula>
    </cfRule>
  </conditionalFormatting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9"/>
  <sheetViews>
    <sheetView workbookViewId="0">
      <selection activeCell="A7" sqref="A7:F15"/>
    </sheetView>
  </sheetViews>
  <sheetFormatPr baseColWidth="10" defaultColWidth="14.44140625" defaultRowHeight="15" customHeight="1" x14ac:dyDescent="0.3"/>
  <cols>
    <col min="1" max="1" width="46.6640625" customWidth="1"/>
    <col min="2" max="5" width="10.6640625" customWidth="1"/>
    <col min="6" max="7" width="11.44140625" customWidth="1"/>
    <col min="8" max="13" width="11.44140625" hidden="1" customWidth="1"/>
    <col min="14" max="26" width="10.6640625" customWidth="1"/>
  </cols>
  <sheetData>
    <row r="1" spans="1:26" ht="14.25" customHeight="1" x14ac:dyDescent="0.3"/>
    <row r="2" spans="1:26" ht="14.25" customHeight="1" x14ac:dyDescent="0.35">
      <c r="B2" s="168" t="s">
        <v>52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26" ht="14.25" customHeight="1" x14ac:dyDescent="0.3"/>
    <row r="4" spans="1:26" ht="14.25" customHeight="1" x14ac:dyDescent="0.35">
      <c r="A4" s="35" t="s">
        <v>40</v>
      </c>
      <c r="B4" s="63"/>
      <c r="C4" s="63"/>
      <c r="D4" s="63"/>
      <c r="N4" s="18">
        <f>N29</f>
        <v>0</v>
      </c>
    </row>
    <row r="5" spans="1:26" ht="14.25" customHeight="1" x14ac:dyDescent="0.3">
      <c r="N5" s="36"/>
    </row>
    <row r="6" spans="1:26" ht="14.25" customHeight="1" thickBot="1" x14ac:dyDescent="0.35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26" ht="15.6" x14ac:dyDescent="0.3">
      <c r="A7" s="23"/>
      <c r="B7" s="112"/>
      <c r="C7" s="65"/>
      <c r="D7" s="66"/>
      <c r="E7" s="64"/>
      <c r="F7" s="64"/>
      <c r="G7" s="64"/>
      <c r="H7" s="64"/>
      <c r="I7" s="64"/>
      <c r="J7" s="64"/>
      <c r="K7" s="64"/>
      <c r="L7" s="64"/>
      <c r="M7" s="64"/>
      <c r="N7" s="67">
        <f t="shared" ref="N7:N28" si="0">SUM(B7:M7)</f>
        <v>0</v>
      </c>
    </row>
    <row r="8" spans="1:26" ht="14.25" customHeight="1" x14ac:dyDescent="0.3">
      <c r="A8" s="11"/>
      <c r="B8" s="21"/>
      <c r="C8" s="32"/>
      <c r="D8" s="32"/>
      <c r="E8" s="64"/>
      <c r="F8" s="64"/>
      <c r="G8" s="64"/>
      <c r="H8" s="64"/>
      <c r="I8" s="64"/>
      <c r="J8" s="64"/>
      <c r="K8" s="64"/>
      <c r="L8" s="64"/>
      <c r="M8" s="64"/>
      <c r="N8" s="67">
        <f t="shared" si="0"/>
        <v>0</v>
      </c>
    </row>
    <row r="9" spans="1:26" ht="14.25" customHeight="1" x14ac:dyDescent="0.3">
      <c r="A9" s="11"/>
      <c r="B9" s="64"/>
      <c r="C9" s="64"/>
      <c r="D9" s="32"/>
      <c r="E9" s="32"/>
      <c r="F9" s="64"/>
      <c r="G9" s="64"/>
      <c r="H9" s="64"/>
      <c r="I9" s="64"/>
      <c r="J9" s="64"/>
      <c r="K9" s="64"/>
      <c r="L9" s="64"/>
      <c r="M9" s="64"/>
      <c r="N9" s="67">
        <f t="shared" si="0"/>
        <v>0</v>
      </c>
    </row>
    <row r="10" spans="1:26" ht="14.25" customHeight="1" x14ac:dyDescent="0.3">
      <c r="A10" s="117"/>
      <c r="B10" s="9"/>
      <c r="C10" s="21"/>
      <c r="D10" s="9"/>
      <c r="E10" s="24"/>
      <c r="F10" s="64"/>
      <c r="G10" s="64"/>
      <c r="H10" s="64"/>
      <c r="I10" s="64"/>
      <c r="J10" s="64"/>
      <c r="K10" s="64"/>
      <c r="L10" s="64"/>
      <c r="M10" s="64"/>
      <c r="N10" s="67">
        <f t="shared" si="0"/>
        <v>0</v>
      </c>
    </row>
    <row r="11" spans="1:26" ht="14.25" customHeight="1" x14ac:dyDescent="0.3">
      <c r="A11" s="11"/>
      <c r="B11" s="64"/>
      <c r="C11" s="64"/>
      <c r="D11" s="24"/>
      <c r="E11" s="64"/>
      <c r="F11" s="64"/>
      <c r="G11" s="64"/>
      <c r="H11" s="64"/>
      <c r="I11" s="64"/>
      <c r="J11" s="64"/>
      <c r="K11" s="64"/>
      <c r="L11" s="64"/>
      <c r="M11" s="64"/>
      <c r="N11" s="67">
        <f t="shared" si="0"/>
        <v>0</v>
      </c>
    </row>
    <row r="12" spans="1:26" ht="14.25" customHeight="1" x14ac:dyDescent="0.3">
      <c r="A12" s="23"/>
      <c r="B12" s="20"/>
      <c r="C12" s="68"/>
      <c r="D12" s="28"/>
      <c r="E12" s="68"/>
      <c r="F12" s="69"/>
      <c r="G12" s="69"/>
      <c r="H12" s="69"/>
      <c r="I12" s="69"/>
      <c r="J12" s="69"/>
      <c r="K12" s="69"/>
      <c r="L12" s="69"/>
      <c r="M12" s="69"/>
      <c r="N12" s="67">
        <f t="shared" si="0"/>
        <v>0</v>
      </c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ht="14.25" customHeight="1" x14ac:dyDescent="0.3">
      <c r="A13" s="22"/>
      <c r="B13" s="9"/>
      <c r="C13" s="32"/>
      <c r="D13" s="29"/>
      <c r="E13" s="9"/>
      <c r="F13" s="9"/>
      <c r="G13" s="9"/>
      <c r="H13" s="9"/>
      <c r="I13" s="9"/>
      <c r="J13" s="9"/>
      <c r="K13" s="9"/>
      <c r="L13" s="9"/>
      <c r="M13" s="9"/>
      <c r="N13" s="67">
        <f t="shared" si="0"/>
        <v>0</v>
      </c>
    </row>
    <row r="14" spans="1:26" ht="14.25" customHeight="1" x14ac:dyDescent="0.3">
      <c r="A14" s="22"/>
      <c r="B14" s="9"/>
      <c r="C14" s="32"/>
      <c r="D14" s="29"/>
      <c r="E14" s="32"/>
      <c r="F14" s="9"/>
      <c r="G14" s="9"/>
      <c r="H14" s="9"/>
      <c r="I14" s="9"/>
      <c r="J14" s="9"/>
      <c r="K14" s="9"/>
      <c r="L14" s="9"/>
      <c r="M14" s="9"/>
      <c r="N14" s="67">
        <f t="shared" si="0"/>
        <v>0</v>
      </c>
    </row>
    <row r="15" spans="1:26" ht="14.25" customHeight="1" x14ac:dyDescent="0.3">
      <c r="A15" s="22"/>
      <c r="B15" s="9"/>
      <c r="C15" s="32"/>
      <c r="D15" s="29"/>
      <c r="E15" s="32"/>
      <c r="F15" s="9"/>
      <c r="G15" s="9"/>
      <c r="H15" s="9"/>
      <c r="I15" s="9"/>
      <c r="J15" s="9"/>
      <c r="K15" s="9"/>
      <c r="L15" s="9"/>
      <c r="M15" s="9"/>
      <c r="N15" s="67">
        <f t="shared" si="0"/>
        <v>0</v>
      </c>
    </row>
    <row r="16" spans="1:26" ht="14.25" customHeight="1" x14ac:dyDescent="0.3">
      <c r="A16" s="22"/>
      <c r="B16" s="9"/>
      <c r="C16" s="32"/>
      <c r="D16" s="29"/>
      <c r="E16" s="32"/>
      <c r="F16" s="9"/>
      <c r="G16" s="9"/>
      <c r="H16" s="9"/>
      <c r="I16" s="9"/>
      <c r="J16" s="9"/>
      <c r="K16" s="9"/>
      <c r="L16" s="9"/>
      <c r="M16" s="9"/>
      <c r="N16" s="67">
        <f t="shared" si="0"/>
        <v>0</v>
      </c>
    </row>
    <row r="17" spans="1:14" ht="14.25" customHeight="1" x14ac:dyDescent="0.3">
      <c r="A17" s="11"/>
      <c r="B17" s="9"/>
      <c r="C17" s="32"/>
      <c r="D17" s="29"/>
      <c r="E17" s="32"/>
      <c r="F17" s="9"/>
      <c r="G17" s="9"/>
      <c r="H17" s="9"/>
      <c r="I17" s="9"/>
      <c r="J17" s="9"/>
      <c r="K17" s="9"/>
      <c r="L17" s="9"/>
      <c r="M17" s="9"/>
      <c r="N17" s="67">
        <f t="shared" si="0"/>
        <v>0</v>
      </c>
    </row>
    <row r="18" spans="1:14" ht="14.25" customHeight="1" x14ac:dyDescent="0.3">
      <c r="A18" s="22"/>
      <c r="B18" s="9"/>
      <c r="C18" s="32"/>
      <c r="D18" s="20"/>
      <c r="E18" s="24"/>
      <c r="F18" s="9"/>
      <c r="G18" s="9"/>
      <c r="H18" s="9"/>
      <c r="I18" s="9"/>
      <c r="J18" s="9"/>
      <c r="K18" s="9"/>
      <c r="L18" s="9"/>
      <c r="M18" s="9"/>
      <c r="N18" s="67">
        <f t="shared" si="0"/>
        <v>0</v>
      </c>
    </row>
    <row r="19" spans="1:14" ht="14.25" customHeight="1" x14ac:dyDescent="0.3">
      <c r="A19" s="23"/>
      <c r="B19" s="9"/>
      <c r="C19" s="32"/>
      <c r="D19" s="9"/>
      <c r="E19" s="28"/>
      <c r="F19" s="9"/>
      <c r="G19" s="9"/>
      <c r="H19" s="9"/>
      <c r="I19" s="9"/>
      <c r="J19" s="9"/>
      <c r="K19" s="9"/>
      <c r="L19" s="9"/>
      <c r="M19" s="9"/>
      <c r="N19" s="67">
        <f t="shared" si="0"/>
        <v>0</v>
      </c>
    </row>
    <row r="20" spans="1:14" ht="14.25" customHeight="1" x14ac:dyDescent="0.3">
      <c r="A20" s="11"/>
      <c r="B20" s="9"/>
      <c r="C20" s="32"/>
      <c r="D20" s="9"/>
      <c r="E20" s="32"/>
      <c r="F20" s="9"/>
      <c r="G20" s="9"/>
      <c r="H20" s="9"/>
      <c r="I20" s="9"/>
      <c r="J20" s="9"/>
      <c r="K20" s="9"/>
      <c r="L20" s="9"/>
      <c r="M20" s="9"/>
      <c r="N20" s="67">
        <f t="shared" si="0"/>
        <v>0</v>
      </c>
    </row>
    <row r="21" spans="1:14" ht="14.25" customHeight="1" x14ac:dyDescent="0.3">
      <c r="A21" s="23"/>
      <c r="B21" s="30"/>
      <c r="C21" s="32"/>
      <c r="D21" s="9"/>
      <c r="E21" s="32"/>
      <c r="F21" s="30"/>
      <c r="G21" s="9"/>
      <c r="H21" s="9"/>
      <c r="I21" s="9"/>
      <c r="J21" s="9"/>
      <c r="K21" s="9"/>
      <c r="L21" s="9"/>
      <c r="M21" s="9"/>
      <c r="N21" s="67">
        <f t="shared" si="0"/>
        <v>0</v>
      </c>
    </row>
    <row r="22" spans="1:14" ht="14.25" customHeight="1" x14ac:dyDescent="0.3">
      <c r="A22" s="23"/>
      <c r="B22" s="30"/>
      <c r="C22" s="32"/>
      <c r="D22" s="9"/>
      <c r="E22" s="32"/>
      <c r="F22" s="30"/>
      <c r="G22" s="9"/>
      <c r="H22" s="9"/>
      <c r="I22" s="9"/>
      <c r="J22" s="9"/>
      <c r="K22" s="9"/>
      <c r="L22" s="9"/>
      <c r="M22" s="9"/>
      <c r="N22" s="67">
        <f t="shared" si="0"/>
        <v>0</v>
      </c>
    </row>
    <row r="23" spans="1:14" ht="14.25" customHeight="1" x14ac:dyDescent="0.3">
      <c r="A23" s="11"/>
      <c r="B23" s="32"/>
      <c r="C23" s="32"/>
      <c r="D23" s="9"/>
      <c r="E23" s="32"/>
      <c r="F23" s="32"/>
      <c r="G23" s="9"/>
      <c r="H23" s="9"/>
      <c r="I23" s="9"/>
      <c r="J23" s="9"/>
      <c r="K23" s="9"/>
      <c r="L23" s="9"/>
      <c r="M23" s="9"/>
      <c r="N23" s="67">
        <f t="shared" si="0"/>
        <v>0</v>
      </c>
    </row>
    <row r="24" spans="1:14" ht="14.25" customHeight="1" x14ac:dyDescent="0.3">
      <c r="A24" s="11"/>
      <c r="B24" s="32"/>
      <c r="C24" s="32"/>
      <c r="D24" s="9"/>
      <c r="E24" s="32"/>
      <c r="F24" s="32"/>
      <c r="G24" s="9"/>
      <c r="H24" s="9"/>
      <c r="I24" s="9"/>
      <c r="J24" s="9"/>
      <c r="K24" s="9"/>
      <c r="L24" s="9"/>
      <c r="M24" s="9"/>
      <c r="N24" s="67">
        <f t="shared" si="0"/>
        <v>0</v>
      </c>
    </row>
    <row r="25" spans="1:14" ht="14.25" customHeight="1" x14ac:dyDescent="0.3">
      <c r="A25" s="31"/>
      <c r="B25" s="32"/>
      <c r="C25" s="32"/>
      <c r="D25" s="9"/>
      <c r="E25" s="24"/>
      <c r="F25" s="32"/>
      <c r="G25" s="17"/>
      <c r="H25" s="9"/>
      <c r="I25" s="9"/>
      <c r="J25" s="9"/>
      <c r="K25" s="9"/>
      <c r="L25" s="9"/>
      <c r="M25" s="9"/>
      <c r="N25" s="67">
        <f t="shared" si="0"/>
        <v>0</v>
      </c>
    </row>
    <row r="26" spans="1:14" ht="14.25" customHeight="1" x14ac:dyDescent="0.3">
      <c r="A26" s="31"/>
      <c r="B26" s="32"/>
      <c r="C26" s="32"/>
      <c r="D26" s="9"/>
      <c r="E26" s="24"/>
      <c r="F26" s="32"/>
      <c r="G26" s="17"/>
      <c r="H26" s="9"/>
      <c r="I26" s="9"/>
      <c r="J26" s="9"/>
      <c r="K26" s="9"/>
      <c r="L26" s="9"/>
      <c r="M26" s="9"/>
      <c r="N26" s="67">
        <f t="shared" si="0"/>
        <v>0</v>
      </c>
    </row>
    <row r="27" spans="1:14" ht="14.25" customHeight="1" x14ac:dyDescent="0.3">
      <c r="A27" s="31"/>
      <c r="B27" s="9"/>
      <c r="C27" s="32"/>
      <c r="D27" s="9"/>
      <c r="E27" s="24"/>
      <c r="F27" s="9"/>
      <c r="G27" s="17"/>
      <c r="H27" s="9"/>
      <c r="I27" s="9"/>
      <c r="J27" s="9"/>
      <c r="K27" s="9"/>
      <c r="L27" s="9"/>
      <c r="M27" s="9"/>
      <c r="N27" s="67">
        <f t="shared" si="0"/>
        <v>0</v>
      </c>
    </row>
    <row r="28" spans="1:14" ht="14.25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67">
        <f t="shared" si="0"/>
        <v>0</v>
      </c>
    </row>
    <row r="29" spans="1:14" ht="14.25" customHeight="1" x14ac:dyDescent="0.3">
      <c r="B29" s="47">
        <f t="shared" ref="B29:N29" si="1">SUM(B7:B28)</f>
        <v>0</v>
      </c>
      <c r="C29" s="47">
        <f t="shared" si="1"/>
        <v>0</v>
      </c>
      <c r="D29" s="47">
        <f t="shared" si="1"/>
        <v>0</v>
      </c>
      <c r="E29" s="47">
        <f t="shared" si="1"/>
        <v>0</v>
      </c>
      <c r="F29" s="47">
        <f t="shared" si="1"/>
        <v>0</v>
      </c>
      <c r="G29" s="47">
        <f t="shared" si="1"/>
        <v>0</v>
      </c>
      <c r="H29" s="47">
        <f t="shared" si="1"/>
        <v>0</v>
      </c>
      <c r="I29" s="47">
        <f t="shared" si="1"/>
        <v>0</v>
      </c>
      <c r="J29" s="47">
        <f t="shared" si="1"/>
        <v>0</v>
      </c>
      <c r="K29" s="47">
        <f t="shared" si="1"/>
        <v>0</v>
      </c>
      <c r="L29" s="47">
        <f t="shared" si="1"/>
        <v>0</v>
      </c>
      <c r="M29" s="47">
        <f t="shared" si="1"/>
        <v>0</v>
      </c>
      <c r="N29" s="47">
        <f t="shared" si="1"/>
        <v>0</v>
      </c>
    </row>
    <row r="30" spans="1:14" ht="14.25" customHeight="1" x14ac:dyDescent="0.3"/>
    <row r="31" spans="1:14" ht="14.25" customHeight="1" x14ac:dyDescent="0.3"/>
    <row r="32" spans="1:14" ht="14.25" customHeight="1" x14ac:dyDescent="0.3"/>
    <row r="33" spans="1:3" ht="14.25" customHeight="1" x14ac:dyDescent="0.3">
      <c r="B33" s="17"/>
      <c r="C33" s="17"/>
    </row>
    <row r="34" spans="1:3" ht="14.25" customHeight="1" x14ac:dyDescent="0.3">
      <c r="B34" s="17"/>
      <c r="C34" s="17"/>
    </row>
    <row r="35" spans="1:3" ht="14.25" customHeight="1" x14ac:dyDescent="0.3">
      <c r="B35" s="17"/>
      <c r="C35" s="17"/>
    </row>
    <row r="36" spans="1:3" ht="14.25" customHeight="1" x14ac:dyDescent="0.3">
      <c r="A36" s="11"/>
      <c r="B36" s="24"/>
      <c r="C36" s="17"/>
    </row>
    <row r="37" spans="1:3" ht="14.25" customHeight="1" x14ac:dyDescent="0.3">
      <c r="A37" s="11"/>
      <c r="B37" s="24"/>
      <c r="C37" s="17"/>
    </row>
    <row r="38" spans="1:3" ht="14.25" customHeight="1" x14ac:dyDescent="0.3">
      <c r="B38" s="17"/>
    </row>
    <row r="39" spans="1:3" ht="14.25" customHeight="1" x14ac:dyDescent="0.3"/>
    <row r="40" spans="1:3" ht="14.25" customHeight="1" x14ac:dyDescent="0.3"/>
    <row r="41" spans="1:3" ht="14.25" customHeight="1" x14ac:dyDescent="0.3"/>
    <row r="42" spans="1:3" ht="14.25" customHeight="1" x14ac:dyDescent="0.3"/>
    <row r="43" spans="1:3" ht="14.25" customHeight="1" x14ac:dyDescent="0.3"/>
    <row r="44" spans="1:3" ht="14.25" customHeight="1" x14ac:dyDescent="0.3"/>
    <row r="45" spans="1:3" ht="14.25" customHeight="1" x14ac:dyDescent="0.3"/>
    <row r="46" spans="1:3" ht="14.25" customHeight="1" x14ac:dyDescent="0.3"/>
    <row r="47" spans="1:3" ht="14.25" customHeight="1" x14ac:dyDescent="0.3"/>
    <row r="48" spans="1:3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mergeCells count="1">
    <mergeCell ref="B2:O2"/>
  </mergeCells>
  <pageMargins left="0.7" right="0.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A16" sqref="A16"/>
    </sheetView>
  </sheetViews>
  <sheetFormatPr baseColWidth="10" defaultColWidth="14.44140625" defaultRowHeight="15" customHeight="1" x14ac:dyDescent="0.3"/>
  <cols>
    <col min="1" max="1" width="57.6640625" customWidth="1"/>
    <col min="2" max="5" width="10.6640625" customWidth="1"/>
    <col min="6" max="13" width="11.44140625" customWidth="1"/>
    <col min="14" max="26" width="10.6640625" customWidth="1"/>
  </cols>
  <sheetData>
    <row r="1" spans="1:26" ht="14.25" customHeight="1" x14ac:dyDescent="0.3"/>
    <row r="2" spans="1:26" ht="14.25" customHeight="1" x14ac:dyDescent="0.35">
      <c r="B2" s="168" t="s">
        <v>103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26" ht="14.25" customHeight="1" x14ac:dyDescent="0.3"/>
    <row r="4" spans="1:26" ht="14.25" customHeight="1" x14ac:dyDescent="0.35">
      <c r="A4" s="35" t="s">
        <v>104</v>
      </c>
      <c r="B4" s="63"/>
      <c r="C4" s="63"/>
      <c r="D4" s="63"/>
      <c r="N4" s="18">
        <f>N26</f>
        <v>52748</v>
      </c>
    </row>
    <row r="5" spans="1:26" ht="14.25" customHeight="1" x14ac:dyDescent="0.3">
      <c r="N5" s="36"/>
    </row>
    <row r="6" spans="1:26" ht="14.25" customHeight="1" x14ac:dyDescent="0.3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26" ht="14.25" customHeight="1" x14ac:dyDescent="0.3">
      <c r="A7" s="117" t="s">
        <v>93</v>
      </c>
      <c r="B7" s="27"/>
      <c r="C7" s="32">
        <v>5088</v>
      </c>
      <c r="D7" s="27"/>
      <c r="E7" s="68"/>
      <c r="F7" s="69"/>
      <c r="G7" s="69"/>
      <c r="H7" s="69"/>
      <c r="I7" s="69"/>
      <c r="J7" s="69"/>
      <c r="K7" s="69"/>
      <c r="L7" s="69"/>
      <c r="M7" s="69"/>
      <c r="N7" s="20">
        <f>SUM(B7:M7)</f>
        <v>5088</v>
      </c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ht="14.25" customHeight="1" x14ac:dyDescent="0.3">
      <c r="A8" s="117" t="s">
        <v>93</v>
      </c>
      <c r="B8" s="9"/>
      <c r="C8" s="32">
        <v>11900</v>
      </c>
      <c r="D8" s="20"/>
      <c r="E8" s="9"/>
      <c r="F8" s="9"/>
      <c r="G8" s="9"/>
      <c r="H8" s="9"/>
      <c r="I8" s="9"/>
      <c r="J8" s="9"/>
      <c r="K8" s="9"/>
      <c r="L8" s="9"/>
      <c r="M8" s="9"/>
      <c r="N8" s="20">
        <f t="shared" ref="N8:N25" si="0">SUM(C8:M8)</f>
        <v>11900</v>
      </c>
    </row>
    <row r="9" spans="1:26" ht="14.25" customHeight="1" x14ac:dyDescent="0.3">
      <c r="A9" s="117" t="s">
        <v>93</v>
      </c>
      <c r="B9" s="9"/>
      <c r="C9" s="32">
        <v>12200</v>
      </c>
      <c r="D9" s="9"/>
      <c r="E9" s="9"/>
      <c r="F9" s="9"/>
      <c r="G9" s="9"/>
      <c r="H9" s="9"/>
      <c r="I9" s="9"/>
      <c r="J9" s="9"/>
      <c r="K9" s="9"/>
      <c r="L9" s="9"/>
      <c r="M9" s="9"/>
      <c r="N9" s="20">
        <f t="shared" si="0"/>
        <v>12200</v>
      </c>
    </row>
    <row r="10" spans="1:26" ht="14.25" customHeight="1" x14ac:dyDescent="0.3">
      <c r="A10" s="123" t="s">
        <v>93</v>
      </c>
      <c r="B10" s="9"/>
      <c r="C10" s="20"/>
      <c r="D10" s="9">
        <v>5370</v>
      </c>
      <c r="E10" s="9"/>
      <c r="F10" s="9"/>
      <c r="G10" s="9"/>
      <c r="H10" s="9"/>
      <c r="I10" s="9"/>
      <c r="J10" s="9"/>
      <c r="K10" s="9"/>
      <c r="L10" s="9"/>
      <c r="M10" s="9"/>
      <c r="N10" s="20">
        <f>SUM(C10:M10)</f>
        <v>5370</v>
      </c>
    </row>
    <row r="11" spans="1:26" ht="14.25" customHeight="1" x14ac:dyDescent="0.3">
      <c r="A11" s="33" t="s">
        <v>166</v>
      </c>
      <c r="B11" s="9"/>
      <c r="C11" s="32"/>
      <c r="D11" s="9"/>
      <c r="E11" s="9"/>
      <c r="F11" s="111"/>
      <c r="G11" s="9"/>
      <c r="H11" s="9"/>
      <c r="I11" s="9"/>
      <c r="J11" s="9">
        <v>45</v>
      </c>
      <c r="K11" s="9"/>
      <c r="L11" s="9"/>
      <c r="M11" s="9"/>
      <c r="N11" s="20">
        <f t="shared" si="0"/>
        <v>45</v>
      </c>
    </row>
    <row r="12" spans="1:26" ht="43.2" x14ac:dyDescent="0.3">
      <c r="A12" s="33" t="s">
        <v>167</v>
      </c>
      <c r="B12" s="9"/>
      <c r="C12" s="32"/>
      <c r="D12" s="9"/>
      <c r="E12" s="9"/>
      <c r="F12" s="111"/>
      <c r="G12" s="9"/>
      <c r="H12" s="97"/>
      <c r="I12" s="97"/>
      <c r="J12" s="97">
        <v>620</v>
      </c>
      <c r="K12" s="97"/>
      <c r="L12" s="97"/>
      <c r="M12" s="97"/>
      <c r="N12" s="100">
        <f t="shared" si="0"/>
        <v>620</v>
      </c>
    </row>
    <row r="13" spans="1:26" ht="14.25" customHeight="1" x14ac:dyDescent="0.3">
      <c r="A13" s="33" t="s">
        <v>175</v>
      </c>
      <c r="B13" s="9"/>
      <c r="C13" s="32"/>
      <c r="D13" s="9"/>
      <c r="E13" s="9"/>
      <c r="F13" s="111"/>
      <c r="G13" s="9"/>
      <c r="H13" s="9"/>
      <c r="I13" s="9"/>
      <c r="J13" s="9"/>
      <c r="K13" s="9">
        <v>5400</v>
      </c>
      <c r="L13" s="9"/>
      <c r="M13" s="9"/>
      <c r="N13" s="20">
        <f t="shared" si="0"/>
        <v>5400</v>
      </c>
    </row>
    <row r="14" spans="1:26" ht="14.25" customHeight="1" x14ac:dyDescent="0.3">
      <c r="A14" s="33" t="s">
        <v>194</v>
      </c>
      <c r="B14" s="9"/>
      <c r="C14" s="32"/>
      <c r="D14" s="9"/>
      <c r="E14" s="9"/>
      <c r="F14" s="111"/>
      <c r="G14" s="9"/>
      <c r="H14" s="9"/>
      <c r="I14" s="9"/>
      <c r="J14" s="9"/>
      <c r="K14" s="9"/>
      <c r="L14" s="9">
        <v>3320</v>
      </c>
      <c r="M14" s="9"/>
      <c r="N14" s="20">
        <f t="shared" si="0"/>
        <v>3320</v>
      </c>
    </row>
    <row r="15" spans="1:26" ht="14.25" customHeight="1" thickBot="1" x14ac:dyDescent="0.35">
      <c r="A15" s="124" t="s">
        <v>177</v>
      </c>
      <c r="B15" s="9"/>
      <c r="C15" s="32"/>
      <c r="D15" s="9"/>
      <c r="E15" s="9"/>
      <c r="F15" s="9"/>
      <c r="G15" s="9"/>
      <c r="H15" s="9"/>
      <c r="I15" s="9"/>
      <c r="J15" s="9"/>
      <c r="K15" s="34"/>
      <c r="L15" s="9">
        <v>2655</v>
      </c>
      <c r="M15" s="9"/>
      <c r="N15" s="20">
        <f t="shared" si="0"/>
        <v>2655</v>
      </c>
    </row>
    <row r="16" spans="1:26" ht="14.25" customHeight="1" x14ac:dyDescent="0.3">
      <c r="A16" s="138" t="s">
        <v>215</v>
      </c>
      <c r="B16" s="9"/>
      <c r="C16" s="20"/>
      <c r="D16" s="9"/>
      <c r="E16" s="32"/>
      <c r="F16" s="32"/>
      <c r="G16" s="20"/>
      <c r="H16" s="9"/>
      <c r="I16" s="9"/>
      <c r="J16" s="9"/>
      <c r="K16" s="24"/>
      <c r="L16" s="9"/>
      <c r="M16" s="9">
        <v>6150</v>
      </c>
      <c r="N16" s="20">
        <f t="shared" si="0"/>
        <v>6150</v>
      </c>
    </row>
    <row r="17" spans="1:14" ht="14.25" customHeight="1" x14ac:dyDescent="0.3">
      <c r="A17" s="22"/>
      <c r="B17" s="9"/>
      <c r="C17" s="20"/>
      <c r="D17" s="9"/>
      <c r="E17" s="24"/>
      <c r="F17" s="32"/>
      <c r="G17" s="20"/>
      <c r="H17" s="9"/>
      <c r="I17" s="9"/>
      <c r="J17" s="9"/>
      <c r="K17" s="24"/>
      <c r="L17" s="9"/>
      <c r="M17" s="9"/>
      <c r="N17" s="20">
        <f t="shared" si="0"/>
        <v>0</v>
      </c>
    </row>
    <row r="18" spans="1:14" ht="14.25" customHeight="1" x14ac:dyDescent="0.3">
      <c r="A18" s="22"/>
      <c r="B18" s="9"/>
      <c r="C18" s="20"/>
      <c r="D18" s="9"/>
      <c r="E18" s="24"/>
      <c r="F18" s="32"/>
      <c r="G18" s="20"/>
      <c r="H18" s="9"/>
      <c r="I18" s="9"/>
      <c r="J18" s="9"/>
      <c r="K18" s="24"/>
      <c r="L18" s="9"/>
      <c r="M18" s="9"/>
      <c r="N18" s="20">
        <f t="shared" si="0"/>
        <v>0</v>
      </c>
    </row>
    <row r="19" spans="1:14" ht="14.25" customHeight="1" x14ac:dyDescent="0.3">
      <c r="A19" s="22"/>
      <c r="B19" s="9"/>
      <c r="C19" s="20"/>
      <c r="D19" s="9"/>
      <c r="E19" s="24"/>
      <c r="F19" s="32"/>
      <c r="G19" s="20"/>
      <c r="H19" s="9"/>
      <c r="I19" s="9"/>
      <c r="J19" s="9"/>
      <c r="K19" s="24"/>
      <c r="L19" s="9"/>
      <c r="M19" s="9"/>
      <c r="N19" s="20">
        <f t="shared" si="0"/>
        <v>0</v>
      </c>
    </row>
    <row r="20" spans="1:14" ht="14.25" customHeight="1" x14ac:dyDescent="0.3">
      <c r="A20" s="22"/>
      <c r="B20" s="9"/>
      <c r="C20" s="20"/>
      <c r="D20" s="9"/>
      <c r="E20" s="24"/>
      <c r="F20" s="32"/>
      <c r="G20" s="20"/>
      <c r="H20" s="9"/>
      <c r="I20" s="9"/>
      <c r="J20" s="9"/>
      <c r="K20" s="24"/>
      <c r="L20" s="9"/>
      <c r="M20" s="9"/>
      <c r="N20" s="20">
        <f t="shared" si="0"/>
        <v>0</v>
      </c>
    </row>
    <row r="21" spans="1:14" ht="14.25" customHeight="1" x14ac:dyDescent="0.3">
      <c r="A21" s="22"/>
      <c r="B21" s="9"/>
      <c r="C21" s="20"/>
      <c r="D21" s="9"/>
      <c r="E21" s="24"/>
      <c r="F21" s="32"/>
      <c r="G21" s="20"/>
      <c r="H21" s="9"/>
      <c r="I21" s="9"/>
      <c r="J21" s="9"/>
      <c r="K21" s="24"/>
      <c r="L21" s="9"/>
      <c r="M21" s="9"/>
      <c r="N21" s="20">
        <f t="shared" si="0"/>
        <v>0</v>
      </c>
    </row>
    <row r="22" spans="1:14" ht="14.25" customHeight="1" x14ac:dyDescent="0.3">
      <c r="A22" s="33"/>
      <c r="B22" s="9"/>
      <c r="C22" s="32"/>
      <c r="D22" s="9"/>
      <c r="E22" s="9"/>
      <c r="F22" s="9"/>
      <c r="G22" s="9"/>
      <c r="H22" s="9"/>
      <c r="I22" s="9"/>
      <c r="J22" s="9"/>
      <c r="K22" s="24"/>
      <c r="L22" s="9"/>
      <c r="M22" s="9"/>
      <c r="N22" s="20">
        <f t="shared" si="0"/>
        <v>0</v>
      </c>
    </row>
    <row r="23" spans="1:14" ht="14.25" customHeight="1" x14ac:dyDescent="0.3">
      <c r="A23" s="33"/>
      <c r="B23" s="9"/>
      <c r="C23" s="32"/>
      <c r="D23" s="9"/>
      <c r="E23" s="9"/>
      <c r="F23" s="9"/>
      <c r="G23" s="9"/>
      <c r="H23" s="9"/>
      <c r="I23" s="9"/>
      <c r="J23" s="9"/>
      <c r="K23" s="9"/>
      <c r="L23" s="9"/>
      <c r="M23" s="9"/>
      <c r="N23" s="20">
        <f t="shared" si="0"/>
        <v>0</v>
      </c>
    </row>
    <row r="24" spans="1:14" ht="14.25" customHeight="1" x14ac:dyDescent="0.3">
      <c r="A24" s="33"/>
      <c r="B24" s="9"/>
      <c r="C24" s="32"/>
      <c r="D24" s="9"/>
      <c r="E24" s="9"/>
      <c r="F24" s="9"/>
      <c r="G24" s="9"/>
      <c r="H24" s="9"/>
      <c r="I24" s="9"/>
      <c r="J24" s="9"/>
      <c r="K24" s="9"/>
      <c r="L24" s="9"/>
      <c r="M24" s="9"/>
      <c r="N24" s="20">
        <f t="shared" si="0"/>
        <v>0</v>
      </c>
    </row>
    <row r="25" spans="1:14" ht="14.2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20">
        <f t="shared" si="0"/>
        <v>0</v>
      </c>
    </row>
    <row r="26" spans="1:14" ht="14.25" customHeight="1" x14ac:dyDescent="0.3">
      <c r="B26" s="47">
        <f t="shared" ref="B26:M26" si="1">SUM(B7:B25)</f>
        <v>0</v>
      </c>
      <c r="C26" s="47">
        <f t="shared" si="1"/>
        <v>29188</v>
      </c>
      <c r="D26" s="47">
        <f t="shared" si="1"/>
        <v>5370</v>
      </c>
      <c r="E26" s="47">
        <f t="shared" si="1"/>
        <v>0</v>
      </c>
      <c r="F26" s="47">
        <f t="shared" si="1"/>
        <v>0</v>
      </c>
      <c r="G26" s="47">
        <f t="shared" si="1"/>
        <v>0</v>
      </c>
      <c r="H26" s="47">
        <f t="shared" si="1"/>
        <v>0</v>
      </c>
      <c r="I26" s="47">
        <f t="shared" si="1"/>
        <v>0</v>
      </c>
      <c r="J26" s="47">
        <f t="shared" si="1"/>
        <v>665</v>
      </c>
      <c r="K26" s="47">
        <f t="shared" si="1"/>
        <v>5400</v>
      </c>
      <c r="L26" s="47">
        <f t="shared" si="1"/>
        <v>5975</v>
      </c>
      <c r="M26" s="47">
        <f t="shared" si="1"/>
        <v>6150</v>
      </c>
      <c r="N26" s="47">
        <f>SUM(N7:N25)</f>
        <v>52748</v>
      </c>
    </row>
    <row r="27" spans="1:14" ht="14.25" customHeight="1" x14ac:dyDescent="0.3"/>
    <row r="28" spans="1:14" ht="14.25" customHeight="1" x14ac:dyDescent="0.3"/>
    <row r="29" spans="1:14" ht="14.25" customHeight="1" x14ac:dyDescent="0.3">
      <c r="C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4" ht="14.25" customHeight="1" x14ac:dyDescent="0.3">
      <c r="M30" s="17"/>
      <c r="N30" s="17"/>
    </row>
    <row r="31" spans="1:14" ht="14.25" customHeight="1" x14ac:dyDescent="0.3">
      <c r="N31" s="17"/>
    </row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B2:O2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027"/>
  <sheetViews>
    <sheetView zoomScale="70" zoomScaleNormal="70" workbookViewId="0">
      <selection activeCell="A10" sqref="A10:K10"/>
    </sheetView>
  </sheetViews>
  <sheetFormatPr baseColWidth="10" defaultColWidth="14.44140625" defaultRowHeight="15" customHeight="1" x14ac:dyDescent="0.3"/>
  <cols>
    <col min="1" max="1" width="62.6640625" customWidth="1"/>
    <col min="2" max="4" width="10.6640625" customWidth="1"/>
    <col min="5" max="7" width="11.44140625" customWidth="1"/>
    <col min="8" max="8" width="10.44140625" bestFit="1" customWidth="1"/>
    <col min="9" max="13" width="11.44140625" customWidth="1"/>
    <col min="14" max="14" width="11.6640625" bestFit="1" customWidth="1"/>
    <col min="15" max="26" width="10.6640625" customWidth="1"/>
  </cols>
  <sheetData>
    <row r="1" spans="1:14" ht="14.25" customHeight="1" x14ac:dyDescent="0.3"/>
    <row r="2" spans="1:14" ht="14.25" customHeight="1" x14ac:dyDescent="0.35">
      <c r="A2" s="168" t="s">
        <v>53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ht="14.25" customHeight="1" x14ac:dyDescent="0.3">
      <c r="L3" s="18" t="s">
        <v>11</v>
      </c>
      <c r="N3" s="18">
        <f>N45</f>
        <v>9700</v>
      </c>
    </row>
    <row r="4" spans="1:14" ht="14.25" customHeight="1" x14ac:dyDescent="0.3">
      <c r="A4" s="71" t="s">
        <v>11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ht="14.25" customHeight="1" x14ac:dyDescent="0.3">
      <c r="A5" s="188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14.25" customHeight="1" x14ac:dyDescent="0.3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11" t="s">
        <v>71</v>
      </c>
      <c r="B7" s="21">
        <v>1300</v>
      </c>
      <c r="C7" s="89"/>
      <c r="D7" s="89"/>
      <c r="E7" s="19"/>
      <c r="F7" s="19"/>
      <c r="G7" s="17"/>
      <c r="H7" s="19"/>
      <c r="I7" s="19"/>
      <c r="J7" s="19"/>
      <c r="K7" s="19"/>
      <c r="L7" s="19"/>
      <c r="M7" s="19"/>
      <c r="N7" s="19">
        <f t="shared" ref="N7:N44" si="0">SUM(B7:M7)</f>
        <v>1300</v>
      </c>
    </row>
    <row r="8" spans="1:14" ht="14.25" customHeight="1" x14ac:dyDescent="0.3">
      <c r="A8" s="125" t="s">
        <v>144</v>
      </c>
      <c r="B8" s="20"/>
      <c r="C8" s="20"/>
      <c r="D8" s="20"/>
      <c r="E8" s="20"/>
      <c r="F8" s="20"/>
      <c r="G8" s="17"/>
      <c r="H8" s="20">
        <v>4000</v>
      </c>
      <c r="I8" s="20"/>
      <c r="J8" s="20"/>
      <c r="K8" s="20"/>
      <c r="L8" s="20"/>
      <c r="M8" s="20"/>
      <c r="N8" s="20">
        <f t="shared" si="0"/>
        <v>4000</v>
      </c>
    </row>
    <row r="9" spans="1:14" ht="14.25" customHeight="1" x14ac:dyDescent="0.3">
      <c r="A9" s="56" t="s">
        <v>145</v>
      </c>
      <c r="B9" s="20"/>
      <c r="C9" s="20"/>
      <c r="D9" s="21"/>
      <c r="E9" s="20"/>
      <c r="F9" s="20"/>
      <c r="G9" s="20"/>
      <c r="H9" s="20">
        <v>2400</v>
      </c>
      <c r="I9" s="20"/>
      <c r="J9" s="20"/>
      <c r="K9" s="20"/>
      <c r="L9" s="20"/>
      <c r="M9" s="20"/>
      <c r="N9" s="20">
        <f t="shared" si="0"/>
        <v>2400</v>
      </c>
    </row>
    <row r="10" spans="1:14" ht="14.25" customHeight="1" x14ac:dyDescent="0.3">
      <c r="A10" s="9" t="s">
        <v>182</v>
      </c>
      <c r="B10" s="20"/>
      <c r="C10" s="20"/>
      <c r="D10" s="20"/>
      <c r="E10" s="20"/>
      <c r="F10" s="20"/>
      <c r="G10" s="21"/>
      <c r="H10" s="21"/>
      <c r="I10" s="21"/>
      <c r="J10" s="21"/>
      <c r="K10" s="131">
        <v>2000</v>
      </c>
      <c r="L10" s="21"/>
      <c r="M10" s="21"/>
      <c r="N10" s="20">
        <f t="shared" si="0"/>
        <v>2000</v>
      </c>
    </row>
    <row r="11" spans="1:14" ht="14.25" customHeight="1" x14ac:dyDescent="0.3">
      <c r="A11" s="9"/>
      <c r="B11" s="20"/>
      <c r="C11" s="20"/>
      <c r="D11" s="20"/>
      <c r="E11" s="20"/>
      <c r="F11" s="20"/>
      <c r="G11" s="21"/>
      <c r="H11" s="21"/>
      <c r="I11" s="21"/>
      <c r="J11" s="21"/>
      <c r="K11" s="21"/>
      <c r="L11" s="21"/>
      <c r="M11" s="21"/>
      <c r="N11" s="20">
        <f t="shared" si="0"/>
        <v>0</v>
      </c>
    </row>
    <row r="12" spans="1:14" ht="14.25" customHeight="1" x14ac:dyDescent="0.3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f t="shared" si="0"/>
        <v>0</v>
      </c>
    </row>
    <row r="13" spans="1:14" ht="14.25" customHeight="1" x14ac:dyDescent="0.3">
      <c r="A13" s="72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>
        <f t="shared" si="0"/>
        <v>0</v>
      </c>
    </row>
    <row r="14" spans="1:14" ht="14.25" customHeight="1" x14ac:dyDescent="0.3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17"/>
      <c r="M14" s="20"/>
      <c r="N14" s="20">
        <f t="shared" si="0"/>
        <v>0</v>
      </c>
    </row>
    <row r="15" spans="1:14" ht="14.25" customHeight="1" x14ac:dyDescent="0.3">
      <c r="A15" s="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f t="shared" si="0"/>
        <v>0</v>
      </c>
    </row>
    <row r="16" spans="1:14" ht="14.25" customHeight="1" x14ac:dyDescent="0.3">
      <c r="A16" s="87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20">
        <f t="shared" si="0"/>
        <v>0</v>
      </c>
    </row>
    <row r="17" spans="1:14" ht="14.25" customHeight="1" x14ac:dyDescent="0.3">
      <c r="A17" s="9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4" ht="14.25" customHeight="1" x14ac:dyDescent="0.3">
      <c r="A18" s="87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20">
        <f t="shared" si="0"/>
        <v>0</v>
      </c>
    </row>
    <row r="19" spans="1:14" ht="14.25" customHeight="1" x14ac:dyDescent="0.3">
      <c r="A19" s="87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20">
        <f t="shared" si="0"/>
        <v>0</v>
      </c>
    </row>
    <row r="20" spans="1:14" ht="14.25" customHeight="1" x14ac:dyDescent="0.3">
      <c r="A20" s="87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20">
        <f t="shared" si="0"/>
        <v>0</v>
      </c>
    </row>
    <row r="21" spans="1:14" ht="14.25" customHeight="1" x14ac:dyDescent="0.3">
      <c r="A21" s="87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20">
        <f t="shared" si="0"/>
        <v>0</v>
      </c>
    </row>
    <row r="22" spans="1:14" ht="14.25" customHeight="1" x14ac:dyDescent="0.3">
      <c r="A22" s="87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20">
        <f t="shared" si="0"/>
        <v>0</v>
      </c>
    </row>
    <row r="23" spans="1:14" ht="14.25" customHeight="1" x14ac:dyDescent="0.3">
      <c r="A23" s="87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20">
        <f t="shared" si="0"/>
        <v>0</v>
      </c>
    </row>
    <row r="24" spans="1:14" ht="14.25" customHeight="1" x14ac:dyDescent="0.3">
      <c r="A24" s="87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20">
        <f t="shared" si="0"/>
        <v>0</v>
      </c>
    </row>
    <row r="25" spans="1:14" ht="14.25" customHeight="1" x14ac:dyDescent="0.3">
      <c r="A25" s="87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20">
        <f t="shared" si="0"/>
        <v>0</v>
      </c>
    </row>
    <row r="26" spans="1:14" ht="14.25" customHeight="1" x14ac:dyDescent="0.3">
      <c r="A26" s="87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20">
        <f t="shared" si="0"/>
        <v>0</v>
      </c>
    </row>
    <row r="27" spans="1:14" ht="14.25" customHeight="1" x14ac:dyDescent="0.3">
      <c r="A27" s="87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20">
        <f t="shared" si="0"/>
        <v>0</v>
      </c>
    </row>
    <row r="28" spans="1:14" ht="14.25" customHeight="1" x14ac:dyDescent="0.3">
      <c r="A28" s="87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20">
        <f t="shared" si="0"/>
        <v>0</v>
      </c>
    </row>
    <row r="29" spans="1:14" ht="14.25" customHeight="1" x14ac:dyDescent="0.3">
      <c r="A29" s="87"/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20">
        <f t="shared" si="0"/>
        <v>0</v>
      </c>
    </row>
    <row r="30" spans="1:14" ht="14.25" customHeight="1" x14ac:dyDescent="0.3">
      <c r="A30" s="87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20">
        <f t="shared" si="0"/>
        <v>0</v>
      </c>
    </row>
    <row r="31" spans="1:14" ht="14.25" customHeight="1" x14ac:dyDescent="0.3">
      <c r="A31" s="87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20">
        <f t="shared" si="0"/>
        <v>0</v>
      </c>
    </row>
    <row r="32" spans="1:14" ht="14.25" customHeight="1" x14ac:dyDescent="0.3">
      <c r="A32" s="87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20">
        <f t="shared" si="0"/>
        <v>0</v>
      </c>
    </row>
    <row r="33" spans="1:14" ht="14.25" customHeight="1" x14ac:dyDescent="0.3">
      <c r="A33" s="87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20">
        <f t="shared" si="0"/>
        <v>0</v>
      </c>
    </row>
    <row r="34" spans="1:14" ht="14.25" customHeight="1" x14ac:dyDescent="0.3">
      <c r="A34" s="87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20">
        <f t="shared" si="0"/>
        <v>0</v>
      </c>
    </row>
    <row r="35" spans="1:14" ht="14.25" customHeight="1" x14ac:dyDescent="0.3">
      <c r="A35" s="22"/>
      <c r="B35" s="9"/>
      <c r="C35" s="20"/>
      <c r="D35" s="9"/>
      <c r="E35" s="24"/>
      <c r="F35" s="32"/>
      <c r="G35" s="20"/>
      <c r="H35" s="20"/>
      <c r="I35" s="17"/>
      <c r="J35" s="20"/>
      <c r="K35" s="20"/>
      <c r="L35" s="86"/>
      <c r="M35" s="86"/>
      <c r="N35" s="20">
        <f t="shared" si="0"/>
        <v>0</v>
      </c>
    </row>
    <row r="36" spans="1:14" ht="14.25" customHeight="1" x14ac:dyDescent="0.3">
      <c r="A36" s="22"/>
      <c r="B36" s="87"/>
      <c r="C36" s="86"/>
      <c r="D36" s="87"/>
      <c r="E36" s="24"/>
      <c r="F36" s="128"/>
      <c r="G36" s="86"/>
      <c r="H36" s="86"/>
      <c r="I36" s="17"/>
      <c r="J36" s="86"/>
      <c r="K36" s="86"/>
      <c r="L36" s="86"/>
      <c r="M36" s="86"/>
      <c r="N36" s="20">
        <f t="shared" si="0"/>
        <v>0</v>
      </c>
    </row>
    <row r="37" spans="1:14" ht="14.25" customHeight="1" x14ac:dyDescent="0.3">
      <c r="A37" s="22"/>
      <c r="B37" s="87"/>
      <c r="C37" s="86"/>
      <c r="D37" s="87"/>
      <c r="E37" s="24"/>
      <c r="F37" s="128"/>
      <c r="G37" s="86"/>
      <c r="H37" s="86"/>
      <c r="I37" s="17"/>
      <c r="J37" s="86"/>
      <c r="K37" s="86"/>
      <c r="L37" s="86"/>
      <c r="M37" s="86"/>
      <c r="N37" s="20">
        <f t="shared" si="0"/>
        <v>0</v>
      </c>
    </row>
    <row r="38" spans="1:14" ht="14.25" customHeight="1" x14ac:dyDescent="0.3">
      <c r="A38" s="22"/>
      <c r="B38" s="87"/>
      <c r="C38" s="86"/>
      <c r="D38" s="87"/>
      <c r="E38" s="24"/>
      <c r="F38" s="128"/>
      <c r="G38" s="86"/>
      <c r="H38" s="86"/>
      <c r="I38" s="17"/>
      <c r="J38" s="86"/>
      <c r="K38" s="86"/>
      <c r="L38" s="86"/>
      <c r="M38" s="86"/>
      <c r="N38" s="20">
        <f t="shared" si="0"/>
        <v>0</v>
      </c>
    </row>
    <row r="39" spans="1:14" ht="14.25" customHeight="1" x14ac:dyDescent="0.3">
      <c r="A39" s="22"/>
      <c r="B39" s="87"/>
      <c r="C39" s="86"/>
      <c r="D39" s="87"/>
      <c r="E39" s="24"/>
      <c r="F39" s="128"/>
      <c r="G39" s="86"/>
      <c r="H39" s="86"/>
      <c r="I39" s="17"/>
      <c r="J39" s="86"/>
      <c r="K39" s="86"/>
      <c r="L39" s="86"/>
      <c r="M39" s="86"/>
      <c r="N39" s="20">
        <f t="shared" si="0"/>
        <v>0</v>
      </c>
    </row>
    <row r="40" spans="1:14" ht="14.25" customHeight="1" x14ac:dyDescent="0.3">
      <c r="A40" s="22"/>
      <c r="B40" s="87"/>
      <c r="C40" s="86"/>
      <c r="D40" s="87"/>
      <c r="E40" s="24"/>
      <c r="F40" s="128"/>
      <c r="G40" s="86"/>
      <c r="H40" s="86"/>
      <c r="I40" s="17"/>
      <c r="J40" s="86"/>
      <c r="K40" s="86"/>
      <c r="L40" s="86"/>
      <c r="M40" s="86"/>
      <c r="N40" s="20">
        <f t="shared" si="0"/>
        <v>0</v>
      </c>
    </row>
    <row r="41" spans="1:14" ht="14.25" customHeight="1" x14ac:dyDescent="0.3">
      <c r="A41" s="22"/>
      <c r="B41" s="87"/>
      <c r="C41" s="86"/>
      <c r="D41" s="87"/>
      <c r="E41" s="24"/>
      <c r="F41" s="128"/>
      <c r="G41" s="86"/>
      <c r="H41" s="86"/>
      <c r="I41" s="17"/>
      <c r="J41" s="86"/>
      <c r="K41" s="86"/>
      <c r="L41" s="86"/>
      <c r="M41" s="86"/>
      <c r="N41" s="20">
        <f t="shared" si="0"/>
        <v>0</v>
      </c>
    </row>
    <row r="42" spans="1:14" ht="14.25" customHeight="1" x14ac:dyDescent="0.3">
      <c r="A42" s="22"/>
      <c r="B42" s="87"/>
      <c r="C42" s="86"/>
      <c r="D42" s="87"/>
      <c r="E42" s="24"/>
      <c r="F42" s="128"/>
      <c r="G42" s="86"/>
      <c r="H42" s="86"/>
      <c r="I42" s="17"/>
      <c r="J42" s="86"/>
      <c r="K42" s="86"/>
      <c r="L42" s="86"/>
      <c r="M42" s="86"/>
      <c r="N42" s="20">
        <f t="shared" si="0"/>
        <v>0</v>
      </c>
    </row>
    <row r="43" spans="1:14" ht="14.25" customHeight="1" x14ac:dyDescent="0.3">
      <c r="A43" s="22"/>
      <c r="B43" s="87"/>
      <c r="C43" s="86"/>
      <c r="D43" s="87"/>
      <c r="E43" s="24"/>
      <c r="F43" s="128"/>
      <c r="G43" s="86"/>
      <c r="H43" s="86"/>
      <c r="I43" s="17"/>
      <c r="J43" s="86"/>
      <c r="K43" s="86"/>
      <c r="L43" s="86"/>
      <c r="M43" s="86"/>
      <c r="N43" s="20">
        <f t="shared" si="0"/>
        <v>0</v>
      </c>
    </row>
    <row r="44" spans="1:14" ht="13.8" customHeight="1" x14ac:dyDescent="0.3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20">
        <f t="shared" si="0"/>
        <v>0</v>
      </c>
    </row>
    <row r="45" spans="1:14" ht="14.25" customHeight="1" x14ac:dyDescent="0.3">
      <c r="B45" s="47">
        <f t="shared" ref="B45:N45" si="1">SUM(B7:B44)</f>
        <v>1300</v>
      </c>
      <c r="C45" s="47">
        <f t="shared" si="1"/>
        <v>0</v>
      </c>
      <c r="D45" s="47">
        <f t="shared" si="1"/>
        <v>0</v>
      </c>
      <c r="E45" s="47">
        <f t="shared" si="1"/>
        <v>0</v>
      </c>
      <c r="F45" s="47">
        <f t="shared" si="1"/>
        <v>0</v>
      </c>
      <c r="G45" s="47">
        <f t="shared" si="1"/>
        <v>0</v>
      </c>
      <c r="H45" s="47">
        <f t="shared" si="1"/>
        <v>6400</v>
      </c>
      <c r="I45" s="47">
        <f t="shared" si="1"/>
        <v>0</v>
      </c>
      <c r="J45" s="47">
        <f t="shared" si="1"/>
        <v>0</v>
      </c>
      <c r="K45" s="47">
        <f t="shared" si="1"/>
        <v>2000</v>
      </c>
      <c r="L45" s="47">
        <f>SUM(L7:L44)</f>
        <v>0</v>
      </c>
      <c r="M45" s="47">
        <f t="shared" si="1"/>
        <v>0</v>
      </c>
      <c r="N45" s="47">
        <f t="shared" si="1"/>
        <v>9700</v>
      </c>
    </row>
    <row r="46" spans="1:14" ht="14.25" customHeight="1" x14ac:dyDescent="0.3"/>
    <row r="47" spans="1:14" ht="14.25" customHeight="1" x14ac:dyDescent="0.3">
      <c r="B47" s="17"/>
      <c r="C47" s="17"/>
    </row>
    <row r="48" spans="1:14" ht="14.25" customHeight="1" x14ac:dyDescent="0.3">
      <c r="B48" s="17"/>
      <c r="C48" s="17"/>
    </row>
    <row r="49" spans="1:2" ht="14.25" customHeight="1" x14ac:dyDescent="0.3"/>
    <row r="50" spans="1:2" ht="14.25" customHeight="1" x14ac:dyDescent="0.3">
      <c r="A50" s="22"/>
      <c r="B50" s="24"/>
    </row>
    <row r="51" spans="1:2" ht="14.25" customHeight="1" x14ac:dyDescent="0.3"/>
    <row r="52" spans="1:2" ht="14.25" customHeight="1" x14ac:dyDescent="0.3"/>
    <row r="53" spans="1:2" ht="14.25" customHeight="1" x14ac:dyDescent="0.3"/>
    <row r="54" spans="1:2" ht="14.25" customHeight="1" x14ac:dyDescent="0.3"/>
    <row r="55" spans="1:2" ht="14.25" customHeight="1" x14ac:dyDescent="0.3"/>
    <row r="56" spans="1:2" ht="14.25" customHeight="1" x14ac:dyDescent="0.3"/>
    <row r="57" spans="1:2" ht="14.25" customHeight="1" x14ac:dyDescent="0.3"/>
    <row r="58" spans="1:2" ht="14.25" customHeight="1" x14ac:dyDescent="0.3"/>
    <row r="59" spans="1:2" ht="14.25" customHeight="1" x14ac:dyDescent="0.3"/>
    <row r="60" spans="1:2" ht="14.25" customHeight="1" x14ac:dyDescent="0.3"/>
    <row r="61" spans="1:2" ht="14.25" customHeight="1" x14ac:dyDescent="0.3"/>
    <row r="62" spans="1:2" ht="14.25" customHeight="1" x14ac:dyDescent="0.3"/>
    <row r="63" spans="1:2" ht="14.25" customHeight="1" x14ac:dyDescent="0.3"/>
    <row r="64" spans="1:2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  <row r="1012" ht="14.25" customHeight="1" x14ac:dyDescent="0.3"/>
    <row r="1013" ht="14.25" customHeight="1" x14ac:dyDescent="0.3"/>
    <row r="1014" ht="14.25" customHeight="1" x14ac:dyDescent="0.3"/>
    <row r="1015" ht="14.25" customHeight="1" x14ac:dyDescent="0.3"/>
    <row r="1016" ht="14.25" customHeight="1" x14ac:dyDescent="0.3"/>
    <row r="1017" ht="14.25" customHeight="1" x14ac:dyDescent="0.3"/>
    <row r="1018" ht="14.25" customHeight="1" x14ac:dyDescent="0.3"/>
    <row r="1019" ht="14.25" customHeight="1" x14ac:dyDescent="0.3"/>
    <row r="1020" ht="14.25" customHeight="1" x14ac:dyDescent="0.3"/>
    <row r="1021" ht="14.25" customHeight="1" x14ac:dyDescent="0.3"/>
    <row r="1022" ht="14.25" customHeight="1" x14ac:dyDescent="0.3"/>
    <row r="1023" ht="14.25" customHeight="1" x14ac:dyDescent="0.3"/>
    <row r="1024" ht="14.25" customHeight="1" x14ac:dyDescent="0.3"/>
    <row r="1025" ht="14.25" customHeight="1" x14ac:dyDescent="0.3"/>
    <row r="1026" ht="14.25" customHeight="1" x14ac:dyDescent="0.3"/>
    <row r="1027" ht="14.25" customHeight="1" x14ac:dyDescent="0.3"/>
  </sheetData>
  <mergeCells count="2">
    <mergeCell ref="A2:N2"/>
    <mergeCell ref="A5:N5"/>
  </mergeCells>
  <conditionalFormatting sqref="A8">
    <cfRule type="expression" dxfId="5" priority="3">
      <formula>#REF!="Banque"</formula>
    </cfRule>
  </conditionalFormatting>
  <conditionalFormatting sqref="K10">
    <cfRule type="expression" dxfId="4" priority="1">
      <formula>#REF!="Banque"</formula>
    </cfRule>
  </conditionalFormatting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ABFBA-EBBC-4C51-95F3-4C3EE5409FC5}">
  <dimension ref="A1:N37"/>
  <sheetViews>
    <sheetView topLeftCell="C1" zoomScale="70" zoomScaleNormal="70" workbookViewId="0">
      <selection activeCell="A13" sqref="A13:L15"/>
    </sheetView>
  </sheetViews>
  <sheetFormatPr baseColWidth="10" defaultRowHeight="14.4" x14ac:dyDescent="0.3"/>
  <cols>
    <col min="1" max="1" width="40.21875" bestFit="1" customWidth="1"/>
  </cols>
  <sheetData>
    <row r="1" spans="1:14" ht="18" x14ac:dyDescent="0.35">
      <c r="A1" s="168" t="s">
        <v>54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5" spans="1:14" ht="18" x14ac:dyDescent="0.3">
      <c r="A5" s="49" t="s">
        <v>41</v>
      </c>
      <c r="B5" s="50"/>
      <c r="C5" s="50"/>
      <c r="L5" s="36" t="s">
        <v>42</v>
      </c>
      <c r="N5" s="18">
        <f>N32</f>
        <v>29694</v>
      </c>
    </row>
    <row r="6" spans="1:14" ht="15" thickBot="1" x14ac:dyDescent="0.35">
      <c r="B6" s="17"/>
      <c r="C6" s="17"/>
    </row>
    <row r="7" spans="1:14" ht="16.2" thickBot="1" x14ac:dyDescent="0.35">
      <c r="A7" s="37" t="s">
        <v>32</v>
      </c>
      <c r="B7" s="37" t="s">
        <v>20</v>
      </c>
      <c r="C7" s="37" t="s">
        <v>21</v>
      </c>
      <c r="D7" s="37" t="s">
        <v>22</v>
      </c>
      <c r="E7" s="37" t="s">
        <v>23</v>
      </c>
      <c r="F7" s="37" t="s">
        <v>24</v>
      </c>
      <c r="G7" s="37" t="s">
        <v>25</v>
      </c>
      <c r="H7" s="37" t="s">
        <v>26</v>
      </c>
      <c r="I7" s="37" t="s">
        <v>27</v>
      </c>
      <c r="J7" s="37" t="s">
        <v>28</v>
      </c>
      <c r="K7" s="37" t="s">
        <v>29</v>
      </c>
      <c r="L7" s="37" t="s">
        <v>30</v>
      </c>
      <c r="M7" s="37" t="s">
        <v>31</v>
      </c>
      <c r="N7" s="37" t="s">
        <v>19</v>
      </c>
    </row>
    <row r="8" spans="1:14" x14ac:dyDescent="0.3">
      <c r="A8" s="117" t="s">
        <v>92</v>
      </c>
      <c r="B8" s="19"/>
      <c r="C8" s="19">
        <v>200</v>
      </c>
      <c r="D8" s="6">
        <v>200</v>
      </c>
      <c r="E8" s="53"/>
      <c r="F8" s="6"/>
      <c r="G8" s="6"/>
      <c r="H8" s="6"/>
      <c r="I8" s="6"/>
      <c r="J8" s="6"/>
      <c r="K8" s="6"/>
      <c r="L8" s="52"/>
      <c r="M8" s="6"/>
      <c r="N8" s="19">
        <f t="shared" ref="N8:N31" si="0">SUM(B8:M8)</f>
        <v>400</v>
      </c>
    </row>
    <row r="9" spans="1:14" x14ac:dyDescent="0.3">
      <c r="A9" s="117" t="s">
        <v>115</v>
      </c>
      <c r="B9" s="111"/>
      <c r="C9" s="21"/>
      <c r="D9" s="136">
        <v>6000</v>
      </c>
      <c r="E9" s="24"/>
      <c r="F9" s="9"/>
      <c r="G9" s="9"/>
      <c r="H9" s="9"/>
      <c r="I9" s="9"/>
      <c r="J9" s="9"/>
      <c r="K9" s="9"/>
      <c r="L9" s="32"/>
      <c r="M9" s="21"/>
      <c r="N9" s="20">
        <f t="shared" si="0"/>
        <v>6000</v>
      </c>
    </row>
    <row r="10" spans="1:14" ht="28.8" x14ac:dyDescent="0.3">
      <c r="A10" s="11" t="s">
        <v>178</v>
      </c>
      <c r="B10" s="9"/>
      <c r="C10" s="21"/>
      <c r="D10" s="9"/>
      <c r="E10" s="24"/>
      <c r="F10" s="20"/>
      <c r="G10" s="20"/>
      <c r="H10" s="20"/>
      <c r="I10" s="20"/>
      <c r="J10" s="20"/>
      <c r="K10" s="20">
        <v>4500</v>
      </c>
      <c r="L10" s="20"/>
      <c r="M10" s="20"/>
      <c r="N10" s="20">
        <f t="shared" si="0"/>
        <v>4500</v>
      </c>
    </row>
    <row r="11" spans="1:14" x14ac:dyDescent="0.3">
      <c r="A11" s="117" t="s">
        <v>179</v>
      </c>
      <c r="B11" s="9"/>
      <c r="C11" s="20"/>
      <c r="D11" s="9"/>
      <c r="E11" s="32"/>
      <c r="F11" s="32"/>
      <c r="G11" s="20"/>
      <c r="H11" s="20"/>
      <c r="I11" s="20"/>
      <c r="J11" s="20"/>
      <c r="K11" s="20">
        <v>500</v>
      </c>
      <c r="L11" s="20"/>
      <c r="M11" s="20"/>
      <c r="N11" s="20">
        <f t="shared" si="0"/>
        <v>500</v>
      </c>
    </row>
    <row r="12" spans="1:14" x14ac:dyDescent="0.3">
      <c r="A12" s="22" t="s">
        <v>180</v>
      </c>
      <c r="B12" s="9"/>
      <c r="C12" s="20"/>
      <c r="D12" s="9"/>
      <c r="E12" s="32"/>
      <c r="F12" s="32"/>
      <c r="G12" s="20"/>
      <c r="H12" s="20"/>
      <c r="I12" s="20"/>
      <c r="J12" s="20"/>
      <c r="K12" s="20">
        <v>7680</v>
      </c>
      <c r="L12" s="20"/>
      <c r="M12" s="20"/>
      <c r="N12" s="20">
        <f t="shared" si="0"/>
        <v>7680</v>
      </c>
    </row>
    <row r="13" spans="1:14" x14ac:dyDescent="0.3">
      <c r="A13" s="22" t="s">
        <v>189</v>
      </c>
      <c r="B13" s="9"/>
      <c r="C13" s="20"/>
      <c r="D13" s="9"/>
      <c r="E13" s="24"/>
      <c r="F13" s="32"/>
      <c r="G13" s="20"/>
      <c r="H13" s="20"/>
      <c r="I13" s="20"/>
      <c r="J13" s="20"/>
      <c r="K13" s="20"/>
      <c r="L13" s="20">
        <v>2814</v>
      </c>
      <c r="M13" s="20"/>
      <c r="N13" s="20">
        <f t="shared" si="0"/>
        <v>2814</v>
      </c>
    </row>
    <row r="14" spans="1:14" x14ac:dyDescent="0.3">
      <c r="A14" s="22" t="s">
        <v>190</v>
      </c>
      <c r="B14" s="9"/>
      <c r="C14" s="20"/>
      <c r="D14" s="9"/>
      <c r="E14" s="24"/>
      <c r="F14" s="32"/>
      <c r="G14" s="20"/>
      <c r="H14" s="20"/>
      <c r="I14" s="20"/>
      <c r="J14" s="20"/>
      <c r="K14" s="20"/>
      <c r="L14" s="20">
        <v>5000</v>
      </c>
      <c r="M14" s="20"/>
      <c r="N14" s="20">
        <f t="shared" si="0"/>
        <v>5000</v>
      </c>
    </row>
    <row r="15" spans="1:14" x14ac:dyDescent="0.3">
      <c r="A15" s="22" t="s">
        <v>191</v>
      </c>
      <c r="B15" s="9"/>
      <c r="C15" s="20"/>
      <c r="D15" s="9"/>
      <c r="E15" s="24"/>
      <c r="F15" s="32"/>
      <c r="G15" s="20"/>
      <c r="H15" s="20"/>
      <c r="I15" s="20"/>
      <c r="J15" s="20"/>
      <c r="K15" s="20"/>
      <c r="L15" s="20">
        <v>2800</v>
      </c>
      <c r="M15" s="20"/>
      <c r="N15" s="20">
        <f t="shared" si="0"/>
        <v>2800</v>
      </c>
    </row>
    <row r="16" spans="1:14" x14ac:dyDescent="0.3">
      <c r="A16" s="22"/>
      <c r="B16" s="9"/>
      <c r="C16" s="20"/>
      <c r="D16" s="9"/>
      <c r="E16" s="24"/>
      <c r="F16" s="32"/>
      <c r="G16" s="20"/>
      <c r="H16" s="20"/>
      <c r="I16" s="20"/>
      <c r="J16" s="20"/>
      <c r="K16" s="20"/>
      <c r="L16" s="20"/>
      <c r="M16" s="20"/>
      <c r="N16" s="20">
        <f t="shared" si="0"/>
        <v>0</v>
      </c>
    </row>
    <row r="17" spans="1:14" x14ac:dyDescent="0.3">
      <c r="A17" s="22"/>
      <c r="B17" s="9"/>
      <c r="C17" s="20"/>
      <c r="D17" s="9"/>
      <c r="E17" s="24"/>
      <c r="F17" s="32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4" x14ac:dyDescent="0.3">
      <c r="A18" s="22"/>
      <c r="B18" s="9"/>
      <c r="C18" s="20"/>
      <c r="D18" s="9"/>
      <c r="E18" s="24"/>
      <c r="F18" s="32"/>
      <c r="G18" s="20"/>
      <c r="H18" s="20"/>
      <c r="I18" s="20"/>
      <c r="J18" s="20"/>
      <c r="K18" s="20"/>
      <c r="L18" s="20"/>
      <c r="M18" s="20"/>
      <c r="N18" s="20">
        <f t="shared" si="0"/>
        <v>0</v>
      </c>
    </row>
    <row r="19" spans="1:14" x14ac:dyDescent="0.3">
      <c r="A19" s="22"/>
      <c r="B19" s="9"/>
      <c r="C19" s="20"/>
      <c r="D19" s="9"/>
      <c r="E19" s="24"/>
      <c r="F19" s="32"/>
      <c r="G19" s="20"/>
      <c r="H19" s="20"/>
      <c r="I19" s="20"/>
      <c r="J19" s="20"/>
      <c r="K19" s="20"/>
      <c r="L19" s="20"/>
      <c r="M19" s="20"/>
      <c r="N19" s="20">
        <f t="shared" si="0"/>
        <v>0</v>
      </c>
    </row>
    <row r="20" spans="1:14" x14ac:dyDescent="0.3">
      <c r="A20" s="22"/>
      <c r="B20" s="9"/>
      <c r="C20" s="20"/>
      <c r="D20" s="9"/>
      <c r="E20" s="24"/>
      <c r="F20" s="32"/>
      <c r="G20" s="20"/>
      <c r="H20" s="20"/>
      <c r="I20" s="20"/>
      <c r="J20" s="20"/>
      <c r="K20" s="20"/>
      <c r="L20" s="20"/>
      <c r="M20" s="20"/>
      <c r="N20" s="20">
        <f t="shared" si="0"/>
        <v>0</v>
      </c>
    </row>
    <row r="21" spans="1:14" x14ac:dyDescent="0.3">
      <c r="A21" s="22"/>
      <c r="B21" s="9"/>
      <c r="C21" s="20"/>
      <c r="D21" s="9"/>
      <c r="E21" s="24"/>
      <c r="F21" s="32"/>
      <c r="G21" s="20"/>
      <c r="H21" s="20"/>
      <c r="I21" s="20"/>
      <c r="J21" s="20"/>
      <c r="K21" s="20"/>
      <c r="L21" s="20"/>
      <c r="M21" s="20"/>
      <c r="N21" s="20">
        <f t="shared" si="0"/>
        <v>0</v>
      </c>
    </row>
    <row r="22" spans="1:14" x14ac:dyDescent="0.3">
      <c r="A22" s="22"/>
      <c r="B22" s="9"/>
      <c r="C22" s="20"/>
      <c r="D22" s="9"/>
      <c r="E22" s="24"/>
      <c r="F22" s="32"/>
      <c r="G22" s="20"/>
      <c r="H22" s="20"/>
      <c r="I22" s="20"/>
      <c r="J22" s="20"/>
      <c r="K22" s="20"/>
      <c r="L22" s="20"/>
      <c r="M22" s="20"/>
      <c r="N22" s="20">
        <f t="shared" si="0"/>
        <v>0</v>
      </c>
    </row>
    <row r="23" spans="1:14" x14ac:dyDescent="0.3">
      <c r="A23" s="22"/>
      <c r="B23" s="9"/>
      <c r="C23" s="20"/>
      <c r="D23" s="9"/>
      <c r="E23" s="24"/>
      <c r="F23" s="32"/>
      <c r="G23" s="20"/>
      <c r="H23" s="20"/>
      <c r="I23" s="20"/>
      <c r="J23" s="20"/>
      <c r="K23" s="20"/>
      <c r="L23" s="20"/>
      <c r="M23" s="20"/>
      <c r="N23" s="20">
        <f t="shared" si="0"/>
        <v>0</v>
      </c>
    </row>
    <row r="24" spans="1:14" x14ac:dyDescent="0.3">
      <c r="A24" s="22"/>
      <c r="B24" s="9"/>
      <c r="C24" s="20"/>
      <c r="D24" s="9"/>
      <c r="E24" s="24"/>
      <c r="F24" s="32"/>
      <c r="G24" s="20"/>
      <c r="H24" s="20"/>
      <c r="I24" s="20"/>
      <c r="J24" s="20"/>
      <c r="K24" s="20"/>
      <c r="L24" s="20"/>
      <c r="M24" s="20"/>
      <c r="N24" s="20">
        <f t="shared" si="0"/>
        <v>0</v>
      </c>
    </row>
    <row r="25" spans="1:14" x14ac:dyDescent="0.3">
      <c r="A25" s="11"/>
      <c r="B25" s="9"/>
      <c r="C25" s="20"/>
      <c r="D25" s="9"/>
      <c r="E25" s="24"/>
      <c r="F25" s="20"/>
      <c r="G25" s="20"/>
      <c r="H25" s="20"/>
      <c r="I25" s="20"/>
      <c r="J25" s="20"/>
      <c r="K25" s="20"/>
      <c r="L25" s="20"/>
      <c r="M25" s="20"/>
      <c r="N25" s="20">
        <f t="shared" si="0"/>
        <v>0</v>
      </c>
    </row>
    <row r="26" spans="1:14" x14ac:dyDescent="0.3">
      <c r="A26" s="88"/>
      <c r="B26" s="9"/>
      <c r="C26" s="9"/>
      <c r="D26" s="9"/>
      <c r="E26" s="73"/>
      <c r="F26" s="9"/>
      <c r="G26" s="9"/>
      <c r="H26" s="9"/>
      <c r="I26" s="9"/>
      <c r="J26" s="9"/>
      <c r="K26" s="9"/>
      <c r="L26" s="9"/>
      <c r="M26" s="9"/>
      <c r="N26" s="20">
        <f t="shared" si="0"/>
        <v>0</v>
      </c>
    </row>
    <row r="27" spans="1:14" x14ac:dyDescent="0.3">
      <c r="A27" s="94"/>
      <c r="B27" s="9"/>
      <c r="C27" s="9"/>
      <c r="D27" s="9"/>
      <c r="E27" s="73"/>
      <c r="F27" s="9"/>
      <c r="G27" s="9"/>
      <c r="H27" s="9"/>
      <c r="I27" s="9"/>
      <c r="J27" s="9"/>
      <c r="K27" s="9"/>
      <c r="M27" s="9"/>
      <c r="N27" s="20">
        <f>SUM(B27:M27)</f>
        <v>0</v>
      </c>
    </row>
    <row r="28" spans="1:14" x14ac:dyDescent="0.3">
      <c r="A28" s="95"/>
      <c r="B28" s="89"/>
      <c r="C28" s="89"/>
      <c r="D28" s="89"/>
      <c r="E28" s="90"/>
      <c r="F28" s="89"/>
      <c r="G28" s="89"/>
      <c r="H28" s="90"/>
      <c r="I28" s="89"/>
      <c r="J28" s="89"/>
      <c r="K28" s="91"/>
      <c r="L28" s="89"/>
      <c r="M28" s="92"/>
      <c r="N28" s="20">
        <f>SUM(B28:M28)</f>
        <v>0</v>
      </c>
    </row>
    <row r="29" spans="1:14" x14ac:dyDescent="0.3">
      <c r="A29" s="93"/>
      <c r="B29" s="87"/>
      <c r="C29" s="87"/>
      <c r="D29" s="87"/>
      <c r="E29" s="73"/>
      <c r="F29" s="87"/>
      <c r="G29" s="87"/>
      <c r="H29" s="87"/>
      <c r="I29" s="87"/>
      <c r="J29" s="87"/>
      <c r="K29" s="87"/>
      <c r="L29" s="87"/>
      <c r="M29" s="87"/>
      <c r="N29" s="20">
        <f t="shared" si="0"/>
        <v>0</v>
      </c>
    </row>
    <row r="30" spans="1:14" x14ac:dyDescent="0.3">
      <c r="A30" s="73"/>
      <c r="B30" s="87"/>
      <c r="C30" s="87"/>
      <c r="D30" s="87"/>
      <c r="E30" s="73"/>
      <c r="F30" s="87"/>
      <c r="G30" s="87"/>
      <c r="H30" s="87"/>
      <c r="I30" s="87"/>
      <c r="J30" s="87"/>
      <c r="K30" s="87"/>
      <c r="L30" s="87"/>
      <c r="M30" s="87"/>
      <c r="N30" s="20">
        <f t="shared" si="0"/>
        <v>0</v>
      </c>
    </row>
    <row r="31" spans="1:14" ht="15" thickBot="1" x14ac:dyDescent="0.3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20">
        <f t="shared" si="0"/>
        <v>0</v>
      </c>
    </row>
    <row r="32" spans="1:14" ht="16.2" thickBot="1" x14ac:dyDescent="0.35">
      <c r="B32" s="47">
        <f t="shared" ref="B32:M32" si="1">SUM(B8:B31)</f>
        <v>0</v>
      </c>
      <c r="C32" s="47">
        <f t="shared" si="1"/>
        <v>200</v>
      </c>
      <c r="D32" s="47">
        <f t="shared" si="1"/>
        <v>6200</v>
      </c>
      <c r="E32" s="47">
        <f t="shared" si="1"/>
        <v>0</v>
      </c>
      <c r="F32" s="47">
        <f t="shared" si="1"/>
        <v>0</v>
      </c>
      <c r="G32" s="47">
        <f t="shared" si="1"/>
        <v>0</v>
      </c>
      <c r="H32" s="47">
        <f t="shared" si="1"/>
        <v>0</v>
      </c>
      <c r="I32" s="47">
        <f t="shared" si="1"/>
        <v>0</v>
      </c>
      <c r="J32" s="47">
        <f t="shared" si="1"/>
        <v>0</v>
      </c>
      <c r="K32" s="47">
        <f t="shared" si="1"/>
        <v>12680</v>
      </c>
      <c r="L32" s="47">
        <f t="shared" si="1"/>
        <v>10614</v>
      </c>
      <c r="M32" s="47">
        <f t="shared" si="1"/>
        <v>0</v>
      </c>
      <c r="N32" s="47">
        <f>SUM(N8:N31)</f>
        <v>29694</v>
      </c>
    </row>
    <row r="34" spans="1:14" x14ac:dyDescent="0.3">
      <c r="A34" s="28"/>
      <c r="B34" s="25"/>
      <c r="N34" s="17"/>
    </row>
    <row r="35" spans="1:14" x14ac:dyDescent="0.3">
      <c r="A35" s="28"/>
      <c r="B35" s="25"/>
      <c r="C35" s="17"/>
    </row>
    <row r="36" spans="1:14" x14ac:dyDescent="0.3">
      <c r="A36" s="11"/>
      <c r="B36" s="24"/>
      <c r="C36" s="17"/>
    </row>
    <row r="37" spans="1:14" x14ac:dyDescent="0.3">
      <c r="B37" s="17"/>
    </row>
  </sheetData>
  <mergeCells count="1">
    <mergeCell ref="A1:N1"/>
  </mergeCells>
  <conditionalFormatting sqref="A8">
    <cfRule type="expression" dxfId="3" priority="1">
      <formula>#REF!="Banque"</formula>
    </cfRule>
  </conditionalFormatting>
  <conditionalFormatting sqref="A11">
    <cfRule type="expression" dxfId="2" priority="2">
      <formula>#REF!="Banque"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002"/>
  <sheetViews>
    <sheetView workbookViewId="0">
      <selection activeCell="A4" sqref="A4"/>
    </sheetView>
  </sheetViews>
  <sheetFormatPr baseColWidth="10" defaultColWidth="14.44140625" defaultRowHeight="15" customHeight="1" x14ac:dyDescent="0.3"/>
  <cols>
    <col min="1" max="1" width="53.6640625" customWidth="1"/>
    <col min="2" max="26" width="10.6640625" customWidth="1"/>
  </cols>
  <sheetData>
    <row r="1" spans="1:14" ht="14.25" customHeight="1" x14ac:dyDescent="0.3"/>
    <row r="2" spans="1:14" ht="14.25" customHeight="1" x14ac:dyDescent="0.3"/>
    <row r="3" spans="1:14" ht="14.25" customHeight="1" x14ac:dyDescent="0.3"/>
    <row r="4" spans="1:14" ht="14.25" customHeight="1" x14ac:dyDescent="0.3">
      <c r="A4" s="36" t="s">
        <v>43</v>
      </c>
      <c r="N4" s="18">
        <f>N21</f>
        <v>500</v>
      </c>
    </row>
    <row r="5" spans="1:14" ht="14.25" customHeight="1" x14ac:dyDescent="0.3"/>
    <row r="6" spans="1:14" ht="14.25" customHeight="1" thickBot="1" x14ac:dyDescent="0.35">
      <c r="A6" s="74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51" t="s">
        <v>141</v>
      </c>
      <c r="B7" s="9"/>
      <c r="C7" s="21"/>
      <c r="D7" s="9"/>
      <c r="E7" s="52"/>
      <c r="F7" s="6"/>
      <c r="G7" s="6">
        <v>500</v>
      </c>
      <c r="H7" s="6"/>
      <c r="I7" s="6"/>
      <c r="J7" s="6"/>
      <c r="K7" s="6"/>
      <c r="L7" s="6"/>
      <c r="M7" s="6"/>
      <c r="N7" s="19">
        <f t="shared" ref="N7:N20" si="0">SUM(B7:M7)</f>
        <v>500</v>
      </c>
    </row>
    <row r="8" spans="1:14" ht="14.25" customHeight="1" x14ac:dyDescent="0.3">
      <c r="A8" s="55"/>
      <c r="B8" s="9"/>
      <c r="C8" s="20"/>
      <c r="D8" s="9"/>
      <c r="E8" s="32"/>
      <c r="F8" s="30"/>
      <c r="G8" s="9"/>
      <c r="H8" s="9"/>
      <c r="I8" s="9"/>
      <c r="J8" s="9"/>
      <c r="K8" s="9"/>
      <c r="L8" s="9"/>
      <c r="M8" s="9"/>
      <c r="N8" s="20">
        <f t="shared" si="0"/>
        <v>0</v>
      </c>
    </row>
    <row r="9" spans="1:14" ht="14.25" customHeight="1" x14ac:dyDescent="0.3">
      <c r="A9" s="39"/>
      <c r="B9" s="9"/>
      <c r="C9" s="20"/>
      <c r="D9" s="9"/>
      <c r="E9" s="32"/>
      <c r="F9" s="32"/>
      <c r="G9" s="9"/>
      <c r="H9" s="9"/>
      <c r="I9" s="9"/>
      <c r="J9" s="9"/>
      <c r="K9" s="9"/>
      <c r="L9" s="9"/>
      <c r="M9" s="9"/>
      <c r="N9" s="20">
        <f t="shared" si="0"/>
        <v>0</v>
      </c>
    </row>
    <row r="10" spans="1:14" ht="14.25" customHeight="1" x14ac:dyDescent="0.3">
      <c r="A10" s="132"/>
      <c r="B10" s="86"/>
      <c r="C10" s="86"/>
      <c r="D10" s="21"/>
      <c r="E10" s="21"/>
      <c r="F10" s="21"/>
      <c r="G10" s="86"/>
      <c r="H10" s="86"/>
      <c r="I10" s="86"/>
      <c r="J10" s="86"/>
      <c r="K10" s="86"/>
      <c r="L10" s="86"/>
      <c r="M10" s="9"/>
      <c r="N10" s="20">
        <f t="shared" si="0"/>
        <v>0</v>
      </c>
    </row>
    <row r="11" spans="1:14" ht="14.25" customHeight="1" x14ac:dyDescent="0.3">
      <c r="A11" s="11"/>
      <c r="B11" s="86"/>
      <c r="C11" s="86"/>
      <c r="D11" s="21"/>
      <c r="E11" s="21"/>
      <c r="F11" s="21"/>
      <c r="G11" s="86"/>
      <c r="H11" s="24"/>
      <c r="I11" s="86"/>
      <c r="J11" s="86"/>
      <c r="K11" s="86"/>
      <c r="L11" s="86"/>
      <c r="M11" s="9"/>
      <c r="N11" s="20">
        <f t="shared" si="0"/>
        <v>0</v>
      </c>
    </row>
    <row r="12" spans="1:14" ht="14.25" customHeight="1" x14ac:dyDescent="0.3">
      <c r="A12" s="38"/>
      <c r="B12" s="9"/>
      <c r="C12" s="20"/>
      <c r="D12" s="9"/>
      <c r="E12" s="32"/>
      <c r="F12" s="32"/>
      <c r="G12" s="21"/>
      <c r="H12" s="21"/>
      <c r="I12" s="21"/>
      <c r="J12" s="21"/>
      <c r="K12" s="21"/>
      <c r="L12" s="21"/>
      <c r="M12" s="21"/>
      <c r="N12" s="20">
        <f t="shared" si="0"/>
        <v>0</v>
      </c>
    </row>
    <row r="13" spans="1:14" ht="14.25" customHeight="1" x14ac:dyDescent="0.3">
      <c r="A13" s="22"/>
      <c r="B13" s="9"/>
      <c r="C13" s="20"/>
      <c r="D13" s="9"/>
      <c r="E13" s="32"/>
      <c r="F13" s="32"/>
      <c r="G13" s="17"/>
      <c r="H13" s="21"/>
      <c r="I13" s="21"/>
      <c r="J13" s="21"/>
      <c r="K13" s="21"/>
      <c r="L13" s="21"/>
      <c r="M13" s="21"/>
      <c r="N13" s="20">
        <f t="shared" si="0"/>
        <v>0</v>
      </c>
    </row>
    <row r="14" spans="1:14" ht="14.25" customHeight="1" x14ac:dyDescent="0.3">
      <c r="A14" s="31"/>
      <c r="B14" s="9"/>
      <c r="C14" s="20"/>
      <c r="D14" s="9"/>
      <c r="E14" s="32"/>
      <c r="F14" s="32"/>
      <c r="G14" s="17"/>
      <c r="H14" s="21"/>
      <c r="I14" s="21"/>
      <c r="J14" s="21"/>
      <c r="K14" s="21"/>
      <c r="L14" s="21"/>
      <c r="M14" s="21"/>
      <c r="N14" s="20">
        <f t="shared" si="0"/>
        <v>0</v>
      </c>
    </row>
    <row r="15" spans="1:14" ht="14.25" customHeight="1" x14ac:dyDescent="0.3">
      <c r="A15" s="31"/>
      <c r="B15" s="9"/>
      <c r="C15" s="20"/>
      <c r="D15" s="9"/>
      <c r="E15" s="32"/>
      <c r="F15" s="32"/>
      <c r="G15" s="17"/>
      <c r="H15" s="21"/>
      <c r="I15" s="21"/>
      <c r="J15" s="21"/>
      <c r="K15" s="21"/>
      <c r="L15" s="21"/>
      <c r="M15" s="21"/>
      <c r="N15" s="20">
        <f t="shared" si="0"/>
        <v>0</v>
      </c>
    </row>
    <row r="16" spans="1:14" ht="14.25" customHeight="1" x14ac:dyDescent="0.3">
      <c r="A16" s="31"/>
      <c r="B16" s="9"/>
      <c r="C16" s="20"/>
      <c r="D16" s="9"/>
      <c r="E16" s="9"/>
      <c r="F16" s="9"/>
      <c r="G16" s="17"/>
      <c r="H16" s="21"/>
      <c r="I16" s="21"/>
      <c r="J16" s="21"/>
      <c r="K16" s="21"/>
      <c r="L16" s="21"/>
      <c r="M16" s="21"/>
      <c r="N16" s="20">
        <f t="shared" si="0"/>
        <v>0</v>
      </c>
    </row>
    <row r="17" spans="1:14" ht="14.25" customHeight="1" x14ac:dyDescent="0.3">
      <c r="A17" s="31"/>
      <c r="B17" s="9"/>
      <c r="C17" s="20"/>
      <c r="D17" s="9"/>
      <c r="E17" s="9"/>
      <c r="F17" s="9"/>
      <c r="G17" s="9"/>
      <c r="H17" s="9"/>
      <c r="I17" s="17"/>
      <c r="J17" s="9"/>
      <c r="K17" s="9"/>
      <c r="L17" s="9"/>
      <c r="M17" s="9"/>
      <c r="N17" s="20">
        <f t="shared" si="0"/>
        <v>0</v>
      </c>
    </row>
    <row r="18" spans="1:14" ht="14.25" customHeight="1" x14ac:dyDescent="0.3">
      <c r="A18" s="31"/>
      <c r="B18" s="87"/>
      <c r="C18" s="86"/>
      <c r="D18" s="87"/>
      <c r="E18" s="87"/>
      <c r="F18" s="87"/>
      <c r="G18" s="87"/>
      <c r="H18" s="87"/>
      <c r="I18" s="17"/>
      <c r="J18" s="87"/>
      <c r="K18" s="87"/>
      <c r="L18" s="88"/>
      <c r="M18" s="87"/>
      <c r="N18" s="20">
        <f t="shared" si="0"/>
        <v>0</v>
      </c>
    </row>
    <row r="19" spans="1:14" ht="14.25" customHeight="1" x14ac:dyDescent="0.3">
      <c r="A19" s="31"/>
      <c r="B19" s="87"/>
      <c r="C19" s="86"/>
      <c r="D19" s="87"/>
      <c r="E19" s="87"/>
      <c r="F19" s="87"/>
      <c r="G19" s="87"/>
      <c r="H19" s="87"/>
      <c r="I19" s="17"/>
      <c r="J19" s="87"/>
      <c r="K19" s="87"/>
      <c r="L19" s="88"/>
      <c r="M19" s="87"/>
      <c r="N19" s="20">
        <f t="shared" si="0"/>
        <v>0</v>
      </c>
    </row>
    <row r="20" spans="1:14" ht="14.25" customHeight="1" thickBot="1" x14ac:dyDescent="0.35">
      <c r="A20" s="12"/>
      <c r="B20" s="9"/>
      <c r="C20" s="20"/>
      <c r="D20" s="9"/>
      <c r="E20" s="9"/>
      <c r="F20" s="9"/>
      <c r="G20" s="9"/>
      <c r="H20" s="9"/>
      <c r="I20" s="17"/>
      <c r="J20" s="9"/>
      <c r="K20" s="9"/>
      <c r="L20" s="17"/>
      <c r="M20" s="9"/>
      <c r="N20" s="20">
        <f t="shared" si="0"/>
        <v>0</v>
      </c>
    </row>
    <row r="21" spans="1:14" ht="14.25" customHeight="1" x14ac:dyDescent="0.3">
      <c r="B21" s="47">
        <f t="shared" ref="B21:M21" si="1">SUM(B7:B20)</f>
        <v>0</v>
      </c>
      <c r="C21" s="47">
        <f t="shared" si="1"/>
        <v>0</v>
      </c>
      <c r="D21" s="47">
        <f t="shared" si="1"/>
        <v>0</v>
      </c>
      <c r="E21" s="47">
        <f t="shared" si="1"/>
        <v>0</v>
      </c>
      <c r="F21" s="47">
        <f t="shared" si="1"/>
        <v>0</v>
      </c>
      <c r="G21" s="47">
        <f t="shared" si="1"/>
        <v>500</v>
      </c>
      <c r="H21" s="47">
        <f t="shared" si="1"/>
        <v>0</v>
      </c>
      <c r="I21" s="47">
        <f t="shared" si="1"/>
        <v>0</v>
      </c>
      <c r="J21" s="47">
        <f t="shared" si="1"/>
        <v>0</v>
      </c>
      <c r="K21" s="47">
        <f t="shared" si="1"/>
        <v>0</v>
      </c>
      <c r="L21" s="47">
        <f t="shared" si="1"/>
        <v>0</v>
      </c>
      <c r="M21" s="47">
        <f t="shared" si="1"/>
        <v>0</v>
      </c>
      <c r="N21" s="47">
        <f>SUM(N7:N20)</f>
        <v>500</v>
      </c>
    </row>
    <row r="22" spans="1:14" ht="14.25" customHeight="1" x14ac:dyDescent="0.3"/>
    <row r="23" spans="1:14" ht="14.25" customHeight="1" x14ac:dyDescent="0.3">
      <c r="A23" s="22"/>
      <c r="B23" s="17"/>
      <c r="C23" s="17"/>
    </row>
    <row r="24" spans="1:14" ht="14.25" customHeight="1" x14ac:dyDescent="0.3">
      <c r="B24" s="17"/>
      <c r="C24" s="17"/>
    </row>
    <row r="25" spans="1:14" ht="14.25" customHeight="1" x14ac:dyDescent="0.3">
      <c r="B25" s="17"/>
      <c r="C25" s="17"/>
    </row>
    <row r="26" spans="1:14" ht="14.25" customHeight="1" x14ac:dyDescent="0.3">
      <c r="B26" s="17"/>
      <c r="C26" s="17"/>
    </row>
    <row r="27" spans="1:14" ht="14.25" customHeight="1" x14ac:dyDescent="0.3">
      <c r="B27" s="17"/>
    </row>
    <row r="28" spans="1:14" ht="14.25" customHeight="1" x14ac:dyDescent="0.3"/>
    <row r="29" spans="1:14" ht="14.25" customHeight="1" x14ac:dyDescent="0.3"/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04"/>
  <sheetViews>
    <sheetView workbookViewId="0">
      <selection activeCell="B15" sqref="B15"/>
    </sheetView>
  </sheetViews>
  <sheetFormatPr baseColWidth="10" defaultColWidth="14.44140625" defaultRowHeight="15" customHeight="1" x14ac:dyDescent="0.3"/>
  <cols>
    <col min="1" max="1" width="59.6640625" customWidth="1"/>
    <col min="2" max="5" width="10.6640625" customWidth="1"/>
    <col min="6" max="13" width="11.44140625" customWidth="1"/>
    <col min="14" max="26" width="10.6640625" customWidth="1"/>
  </cols>
  <sheetData>
    <row r="1" spans="1:14" ht="14.25" customHeight="1" x14ac:dyDescent="0.35">
      <c r="A1" s="168" t="s">
        <v>55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14.25" customHeight="1" x14ac:dyDescent="0.3"/>
    <row r="3" spans="1:14" ht="14.25" customHeight="1" x14ac:dyDescent="0.3"/>
    <row r="4" spans="1:14" ht="14.25" customHeight="1" x14ac:dyDescent="0.3"/>
    <row r="5" spans="1:14" ht="14.25" customHeight="1" x14ac:dyDescent="0.3">
      <c r="A5" s="49" t="s">
        <v>41</v>
      </c>
      <c r="B5" s="50"/>
      <c r="C5" s="50"/>
      <c r="L5" s="36" t="s">
        <v>42</v>
      </c>
      <c r="N5" s="18">
        <f>N32</f>
        <v>3020</v>
      </c>
    </row>
    <row r="6" spans="1:14" ht="14.25" customHeight="1" x14ac:dyDescent="0.3">
      <c r="B6" s="17"/>
      <c r="C6" s="17"/>
    </row>
    <row r="7" spans="1:14" ht="14.25" customHeight="1" thickBot="1" x14ac:dyDescent="0.35">
      <c r="A7" s="37" t="s">
        <v>32</v>
      </c>
      <c r="B7" s="37" t="s">
        <v>20</v>
      </c>
      <c r="C7" s="37" t="s">
        <v>21</v>
      </c>
      <c r="D7" s="37" t="s">
        <v>22</v>
      </c>
      <c r="E7" s="37" t="s">
        <v>23</v>
      </c>
      <c r="F7" s="37" t="s">
        <v>24</v>
      </c>
      <c r="G7" s="37" t="s">
        <v>25</v>
      </c>
      <c r="H7" s="37" t="s">
        <v>26</v>
      </c>
      <c r="I7" s="37" t="s">
        <v>27</v>
      </c>
      <c r="J7" s="37" t="s">
        <v>28</v>
      </c>
      <c r="K7" s="37" t="s">
        <v>29</v>
      </c>
      <c r="L7" s="37" t="s">
        <v>30</v>
      </c>
      <c r="M7" s="37" t="s">
        <v>31</v>
      </c>
      <c r="N7" s="37" t="s">
        <v>19</v>
      </c>
    </row>
    <row r="8" spans="1:14" ht="14.25" customHeight="1" x14ac:dyDescent="0.3">
      <c r="A8" s="82" t="s">
        <v>72</v>
      </c>
      <c r="B8" s="76"/>
      <c r="C8" s="76">
        <v>1050</v>
      </c>
      <c r="D8" s="6"/>
      <c r="E8" s="53"/>
      <c r="F8" s="6"/>
      <c r="G8" s="6"/>
      <c r="H8" s="6"/>
      <c r="I8" s="6"/>
      <c r="J8" s="6"/>
      <c r="K8" s="6"/>
      <c r="L8" s="52"/>
      <c r="M8" s="6"/>
      <c r="N8" s="19">
        <f>SUM(B8:M8)</f>
        <v>1050</v>
      </c>
    </row>
    <row r="9" spans="1:14" ht="14.25" customHeight="1" x14ac:dyDescent="0.3">
      <c r="A9" s="117" t="s">
        <v>73</v>
      </c>
      <c r="B9" s="111"/>
      <c r="C9" s="111">
        <v>500</v>
      </c>
      <c r="D9" s="9"/>
      <c r="E9" s="24"/>
      <c r="F9" s="9"/>
      <c r="G9" s="9"/>
      <c r="H9" s="9"/>
      <c r="I9" s="9"/>
      <c r="J9" s="9"/>
      <c r="K9" s="9"/>
      <c r="L9" s="32"/>
      <c r="M9" s="21"/>
      <c r="N9" s="20">
        <f t="shared" ref="N9:N31" si="0">SUM(B9:M9)</f>
        <v>500</v>
      </c>
    </row>
    <row r="10" spans="1:14" ht="14.25" customHeight="1" x14ac:dyDescent="0.3">
      <c r="A10" s="117" t="s">
        <v>74</v>
      </c>
      <c r="B10" s="9"/>
      <c r="C10" s="9">
        <v>1270</v>
      </c>
      <c r="D10" s="9"/>
      <c r="E10" s="24"/>
      <c r="F10" s="20"/>
      <c r="G10" s="20"/>
      <c r="H10" s="20"/>
      <c r="I10" s="20"/>
      <c r="J10" s="20"/>
      <c r="K10" s="20"/>
      <c r="L10" s="20"/>
      <c r="M10" s="20"/>
      <c r="N10" s="20">
        <f t="shared" si="0"/>
        <v>1270</v>
      </c>
    </row>
    <row r="11" spans="1:14" ht="14.25" customHeight="1" x14ac:dyDescent="0.3">
      <c r="A11" s="11" t="s">
        <v>75</v>
      </c>
      <c r="B11" s="9"/>
      <c r="C11" s="9">
        <v>200</v>
      </c>
      <c r="D11" s="9"/>
      <c r="E11" s="32"/>
      <c r="F11" s="32"/>
      <c r="G11" s="20"/>
      <c r="H11" s="20"/>
      <c r="I11" s="20"/>
      <c r="J11" s="20"/>
      <c r="K11" s="20"/>
      <c r="L11" s="20"/>
      <c r="M11" s="20"/>
      <c r="N11" s="20">
        <f t="shared" si="0"/>
        <v>200</v>
      </c>
    </row>
    <row r="12" spans="1:14" ht="14.25" customHeight="1" x14ac:dyDescent="0.3">
      <c r="A12" s="22"/>
      <c r="B12" s="9"/>
      <c r="C12" s="20"/>
      <c r="D12" s="9"/>
      <c r="E12" s="32"/>
      <c r="F12" s="32"/>
      <c r="G12" s="20"/>
      <c r="H12" s="20"/>
      <c r="I12" s="20"/>
      <c r="J12" s="20"/>
      <c r="K12" s="20"/>
      <c r="L12" s="20"/>
      <c r="M12" s="20"/>
      <c r="N12" s="20">
        <f t="shared" si="0"/>
        <v>0</v>
      </c>
    </row>
    <row r="13" spans="1:14" ht="14.25" customHeight="1" x14ac:dyDescent="0.3">
      <c r="A13" s="22"/>
      <c r="B13" s="9"/>
      <c r="C13" s="20"/>
      <c r="D13" s="9"/>
      <c r="E13" s="24"/>
      <c r="F13" s="32"/>
      <c r="G13" s="20"/>
      <c r="H13" s="20"/>
      <c r="I13" s="20"/>
      <c r="J13" s="20"/>
      <c r="K13" s="20"/>
      <c r="L13" s="20"/>
      <c r="M13" s="20"/>
      <c r="N13" s="20">
        <f t="shared" si="0"/>
        <v>0</v>
      </c>
    </row>
    <row r="14" spans="1:14" ht="14.25" customHeight="1" x14ac:dyDescent="0.3">
      <c r="A14" s="22"/>
      <c r="B14" s="9"/>
      <c r="C14" s="20"/>
      <c r="D14" s="9"/>
      <c r="E14" s="24"/>
      <c r="F14" s="32"/>
      <c r="G14" s="20"/>
      <c r="H14" s="20"/>
      <c r="I14" s="20"/>
      <c r="J14" s="20"/>
      <c r="K14" s="20"/>
      <c r="L14" s="20"/>
      <c r="M14" s="20"/>
      <c r="N14" s="20">
        <f t="shared" si="0"/>
        <v>0</v>
      </c>
    </row>
    <row r="15" spans="1:14" ht="14.25" customHeight="1" x14ac:dyDescent="0.3">
      <c r="A15" s="22"/>
      <c r="B15" s="9"/>
      <c r="C15" s="20"/>
      <c r="D15" s="9"/>
      <c r="E15" s="24"/>
      <c r="F15" s="32"/>
      <c r="G15" s="20"/>
      <c r="H15" s="20"/>
      <c r="I15" s="20"/>
      <c r="J15" s="20"/>
      <c r="K15" s="20"/>
      <c r="L15" s="20"/>
      <c r="M15" s="20"/>
      <c r="N15" s="20">
        <f t="shared" si="0"/>
        <v>0</v>
      </c>
    </row>
    <row r="16" spans="1:14" ht="14.25" customHeight="1" x14ac:dyDescent="0.3">
      <c r="A16" s="22"/>
      <c r="B16" s="9"/>
      <c r="C16" s="20"/>
      <c r="D16" s="9"/>
      <c r="E16" s="24"/>
      <c r="F16" s="32"/>
      <c r="G16" s="20"/>
      <c r="H16" s="20"/>
      <c r="I16" s="20"/>
      <c r="J16" s="20"/>
      <c r="K16" s="20"/>
      <c r="L16" s="20"/>
      <c r="M16" s="20"/>
      <c r="N16" s="20">
        <f t="shared" si="0"/>
        <v>0</v>
      </c>
    </row>
    <row r="17" spans="1:15" ht="14.25" customHeight="1" x14ac:dyDescent="0.3">
      <c r="A17" s="22"/>
      <c r="B17" s="9"/>
      <c r="C17" s="20"/>
      <c r="D17" s="9"/>
      <c r="E17" s="24"/>
      <c r="F17" s="32"/>
      <c r="G17" s="20"/>
      <c r="H17" s="20"/>
      <c r="I17" s="20"/>
      <c r="J17" s="20"/>
      <c r="K17" s="20"/>
      <c r="L17" s="20"/>
      <c r="M17" s="20"/>
      <c r="N17" s="20">
        <f t="shared" si="0"/>
        <v>0</v>
      </c>
    </row>
    <row r="18" spans="1:15" ht="14.25" customHeight="1" x14ac:dyDescent="0.3">
      <c r="A18" s="22"/>
      <c r="B18" s="9"/>
      <c r="C18" s="20"/>
      <c r="D18" s="9"/>
      <c r="E18" s="24"/>
      <c r="F18" s="32"/>
      <c r="G18" s="20"/>
      <c r="H18" s="20"/>
      <c r="I18" s="20"/>
      <c r="J18" s="20"/>
      <c r="K18" s="20"/>
      <c r="L18" s="20"/>
      <c r="M18" s="20"/>
      <c r="N18" s="20">
        <f t="shared" si="0"/>
        <v>0</v>
      </c>
    </row>
    <row r="19" spans="1:15" ht="14.25" customHeight="1" x14ac:dyDescent="0.3">
      <c r="A19" s="22"/>
      <c r="B19" s="9"/>
      <c r="C19" s="20"/>
      <c r="D19" s="9"/>
      <c r="E19" s="24"/>
      <c r="F19" s="32"/>
      <c r="G19" s="20"/>
      <c r="H19" s="20"/>
      <c r="I19" s="20"/>
      <c r="J19" s="20"/>
      <c r="K19" s="20"/>
      <c r="L19" s="20"/>
      <c r="M19" s="20"/>
      <c r="N19" s="20">
        <f t="shared" si="0"/>
        <v>0</v>
      </c>
    </row>
    <row r="20" spans="1:15" ht="14.25" customHeight="1" x14ac:dyDescent="0.3">
      <c r="A20" s="22"/>
      <c r="B20" s="9"/>
      <c r="C20" s="20"/>
      <c r="D20" s="9"/>
      <c r="E20" s="24"/>
      <c r="F20" s="32"/>
      <c r="G20" s="20"/>
      <c r="H20" s="20"/>
      <c r="I20" s="20"/>
      <c r="J20" s="20"/>
      <c r="K20" s="20"/>
      <c r="L20" s="20"/>
      <c r="M20" s="20"/>
      <c r="N20" s="20">
        <f t="shared" si="0"/>
        <v>0</v>
      </c>
    </row>
    <row r="21" spans="1:15" ht="14.25" customHeight="1" x14ac:dyDescent="0.3">
      <c r="A21" s="22"/>
      <c r="B21" s="9"/>
      <c r="C21" s="20"/>
      <c r="D21" s="9"/>
      <c r="E21" s="24"/>
      <c r="F21" s="32"/>
      <c r="G21" s="20"/>
      <c r="H21" s="20"/>
      <c r="I21" s="20"/>
      <c r="J21" s="20"/>
      <c r="K21" s="20"/>
      <c r="L21" s="20"/>
      <c r="M21" s="20"/>
      <c r="N21" s="20">
        <f t="shared" si="0"/>
        <v>0</v>
      </c>
    </row>
    <row r="22" spans="1:15" ht="14.25" customHeight="1" x14ac:dyDescent="0.3">
      <c r="A22" s="22"/>
      <c r="B22" s="9"/>
      <c r="C22" s="20"/>
      <c r="D22" s="9"/>
      <c r="E22" s="24"/>
      <c r="F22" s="32"/>
      <c r="G22" s="20"/>
      <c r="H22" s="20"/>
      <c r="I22" s="20"/>
      <c r="J22" s="20"/>
      <c r="K22" s="20"/>
      <c r="L22" s="20"/>
      <c r="M22" s="20"/>
      <c r="N22" s="20">
        <f t="shared" si="0"/>
        <v>0</v>
      </c>
    </row>
    <row r="23" spans="1:15" ht="14.25" customHeight="1" x14ac:dyDescent="0.3">
      <c r="A23" s="22"/>
      <c r="B23" s="9"/>
      <c r="C23" s="20"/>
      <c r="D23" s="9"/>
      <c r="E23" s="24"/>
      <c r="F23" s="32"/>
      <c r="G23" s="20"/>
      <c r="H23" s="20"/>
      <c r="I23" s="20"/>
      <c r="J23" s="20"/>
      <c r="K23" s="20"/>
      <c r="L23" s="20"/>
      <c r="M23" s="20"/>
      <c r="N23" s="20">
        <f t="shared" si="0"/>
        <v>0</v>
      </c>
    </row>
    <row r="24" spans="1:15" ht="14.25" customHeight="1" x14ac:dyDescent="0.3">
      <c r="A24" s="22"/>
      <c r="B24" s="9"/>
      <c r="C24" s="20"/>
      <c r="D24" s="9"/>
      <c r="E24" s="24"/>
      <c r="F24" s="32"/>
      <c r="G24" s="20"/>
      <c r="H24" s="20"/>
      <c r="I24" s="20"/>
      <c r="J24" s="20"/>
      <c r="K24" s="20"/>
      <c r="L24" s="20"/>
      <c r="M24" s="20"/>
      <c r="N24" s="20">
        <f t="shared" si="0"/>
        <v>0</v>
      </c>
    </row>
    <row r="25" spans="1:15" ht="14.25" customHeight="1" x14ac:dyDescent="0.3">
      <c r="A25" s="11"/>
      <c r="B25" s="9"/>
      <c r="C25" s="20"/>
      <c r="D25" s="9"/>
      <c r="E25" s="24"/>
      <c r="F25" s="20"/>
      <c r="G25" s="20"/>
      <c r="H25" s="20"/>
      <c r="I25" s="20"/>
      <c r="J25" s="20"/>
      <c r="K25" s="20"/>
      <c r="L25" s="20"/>
      <c r="M25" s="20"/>
      <c r="N25" s="20">
        <f t="shared" si="0"/>
        <v>0</v>
      </c>
    </row>
    <row r="26" spans="1:15" ht="14.25" customHeight="1" x14ac:dyDescent="0.3">
      <c r="A26" s="88"/>
      <c r="B26" s="9"/>
      <c r="C26" s="9"/>
      <c r="D26" s="9"/>
      <c r="E26" s="73"/>
      <c r="F26" s="9"/>
      <c r="G26" s="9"/>
      <c r="H26" s="9"/>
      <c r="I26" s="9"/>
      <c r="J26" s="9"/>
      <c r="K26" s="9"/>
      <c r="L26" s="9"/>
      <c r="M26" s="9"/>
      <c r="N26" s="20">
        <f t="shared" si="0"/>
        <v>0</v>
      </c>
    </row>
    <row r="27" spans="1:15" ht="14.25" customHeight="1" x14ac:dyDescent="0.3">
      <c r="A27" s="94"/>
      <c r="B27" s="9"/>
      <c r="C27" s="9"/>
      <c r="D27" s="9"/>
      <c r="E27" s="73"/>
      <c r="F27" s="9"/>
      <c r="G27" s="9"/>
      <c r="H27" s="9"/>
      <c r="I27" s="9"/>
      <c r="J27" s="9"/>
      <c r="K27" s="9"/>
      <c r="M27" s="9"/>
      <c r="N27" s="20">
        <f>SUM(B27:M27)</f>
        <v>0</v>
      </c>
    </row>
    <row r="28" spans="1:15" ht="14.25" customHeight="1" x14ac:dyDescent="0.3">
      <c r="A28" s="95"/>
      <c r="B28" s="89"/>
      <c r="C28" s="89"/>
      <c r="D28" s="89"/>
      <c r="E28" s="90"/>
      <c r="F28" s="89"/>
      <c r="G28" s="89"/>
      <c r="H28" s="90"/>
      <c r="I28" s="89"/>
      <c r="J28" s="89"/>
      <c r="K28" s="91"/>
      <c r="L28" s="89"/>
      <c r="M28" s="92"/>
      <c r="N28" s="20">
        <f>SUM(B28:M28)</f>
        <v>0</v>
      </c>
    </row>
    <row r="29" spans="1:15" ht="14.25" customHeight="1" x14ac:dyDescent="0.3">
      <c r="A29" s="93"/>
      <c r="B29" s="87"/>
      <c r="C29" s="87"/>
      <c r="D29" s="87"/>
      <c r="E29" s="73"/>
      <c r="F29" s="87"/>
      <c r="G29" s="87"/>
      <c r="H29" s="87"/>
      <c r="I29" s="87"/>
      <c r="J29" s="87"/>
      <c r="K29" s="87"/>
      <c r="L29" s="87"/>
      <c r="M29" s="87"/>
      <c r="N29" s="20">
        <f t="shared" si="0"/>
        <v>0</v>
      </c>
    </row>
    <row r="30" spans="1:15" ht="14.25" customHeight="1" x14ac:dyDescent="0.3">
      <c r="A30" s="73"/>
      <c r="B30" s="87"/>
      <c r="C30" s="87"/>
      <c r="D30" s="87"/>
      <c r="E30" s="73"/>
      <c r="F30" s="87"/>
      <c r="G30" s="87"/>
      <c r="H30" s="87"/>
      <c r="I30" s="87"/>
      <c r="J30" s="87"/>
      <c r="K30" s="87"/>
      <c r="L30" s="87"/>
      <c r="M30" s="87"/>
      <c r="N30" s="20">
        <f t="shared" si="0"/>
        <v>0</v>
      </c>
    </row>
    <row r="31" spans="1:15" ht="14.25" customHeight="1" thickBot="1" x14ac:dyDescent="0.3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20">
        <f t="shared" si="0"/>
        <v>0</v>
      </c>
    </row>
    <row r="32" spans="1:15" ht="14.25" customHeight="1" x14ac:dyDescent="0.3">
      <c r="B32" s="47">
        <f>SUM(B8:B31)</f>
        <v>0</v>
      </c>
      <c r="C32" s="47">
        <f>SUM(C8:C31)</f>
        <v>3020</v>
      </c>
      <c r="D32" s="47">
        <f t="shared" ref="D32:M32" si="1">SUM(D8:D31)</f>
        <v>0</v>
      </c>
      <c r="E32" s="47">
        <f t="shared" si="1"/>
        <v>0</v>
      </c>
      <c r="F32" s="47">
        <f t="shared" si="1"/>
        <v>0</v>
      </c>
      <c r="G32" s="47">
        <f t="shared" si="1"/>
        <v>0</v>
      </c>
      <c r="H32" s="47">
        <f t="shared" si="1"/>
        <v>0</v>
      </c>
      <c r="I32" s="47">
        <f t="shared" si="1"/>
        <v>0</v>
      </c>
      <c r="J32" s="47">
        <f t="shared" si="1"/>
        <v>0</v>
      </c>
      <c r="K32" s="47">
        <f t="shared" si="1"/>
        <v>0</v>
      </c>
      <c r="L32" s="47">
        <f t="shared" si="1"/>
        <v>0</v>
      </c>
      <c r="M32" s="47">
        <f t="shared" si="1"/>
        <v>0</v>
      </c>
      <c r="N32" s="47">
        <f>SUM(N8:N31)</f>
        <v>3020</v>
      </c>
      <c r="O32" s="48"/>
    </row>
    <row r="33" spans="1:14" ht="14.25" customHeight="1" x14ac:dyDescent="0.3"/>
    <row r="34" spans="1:14" ht="14.25" customHeight="1" x14ac:dyDescent="0.3">
      <c r="A34" s="28"/>
      <c r="B34" s="25"/>
      <c r="N34" s="17"/>
    </row>
    <row r="35" spans="1:14" ht="14.25" customHeight="1" x14ac:dyDescent="0.3">
      <c r="A35" s="28"/>
      <c r="B35" s="25"/>
      <c r="C35" s="17"/>
    </row>
    <row r="36" spans="1:14" ht="14.25" customHeight="1" x14ac:dyDescent="0.3">
      <c r="A36" s="11"/>
      <c r="B36" s="24"/>
      <c r="C36" s="17"/>
    </row>
    <row r="37" spans="1:14" ht="14.25" customHeight="1" x14ac:dyDescent="0.3">
      <c r="B37" s="17"/>
    </row>
    <row r="38" spans="1:14" ht="14.25" customHeight="1" x14ac:dyDescent="0.3"/>
    <row r="39" spans="1:14" ht="14.25" customHeight="1" x14ac:dyDescent="0.3"/>
    <row r="40" spans="1:14" ht="14.25" customHeight="1" x14ac:dyDescent="0.3"/>
    <row r="41" spans="1:14" ht="14.25" customHeight="1" x14ac:dyDescent="0.3"/>
    <row r="42" spans="1:14" ht="14.25" customHeight="1" x14ac:dyDescent="0.3"/>
    <row r="43" spans="1:14" ht="14.25" customHeight="1" x14ac:dyDescent="0.3"/>
    <row r="44" spans="1:14" ht="14.25" customHeight="1" x14ac:dyDescent="0.3"/>
    <row r="45" spans="1:14" ht="14.25" customHeight="1" x14ac:dyDescent="0.3"/>
    <row r="46" spans="1:14" ht="14.25" customHeight="1" x14ac:dyDescent="0.3"/>
    <row r="47" spans="1:14" ht="14.25" customHeight="1" x14ac:dyDescent="0.3"/>
    <row r="48" spans="1:14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1">
    <mergeCell ref="A1:N1"/>
  </mergeCells>
  <conditionalFormatting sqref="A9">
    <cfRule type="expression" dxfId="1" priority="1">
      <formula>#REF!="Banque"</formula>
    </cfRule>
  </conditionalFormatting>
  <pageMargins left="0.7" right="0.7" top="0.75" bottom="0.75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04C1B-4104-4495-9D78-D21B3D9928A8}">
  <dimension ref="A2:N18"/>
  <sheetViews>
    <sheetView workbookViewId="0">
      <selection activeCell="A7" sqref="A7:L7"/>
    </sheetView>
  </sheetViews>
  <sheetFormatPr baseColWidth="10" defaultRowHeight="14.4" x14ac:dyDescent="0.3"/>
  <cols>
    <col min="1" max="1" width="56.109375" bestFit="1" customWidth="1"/>
  </cols>
  <sheetData>
    <row r="2" spans="1:14" ht="18" x14ac:dyDescent="0.35">
      <c r="A2" s="168" t="s">
        <v>56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4" spans="1:14" ht="18" x14ac:dyDescent="0.35">
      <c r="A4" s="35" t="s">
        <v>8</v>
      </c>
      <c r="N4" s="18">
        <f>N18</f>
        <v>3250</v>
      </c>
    </row>
    <row r="5" spans="1:14" ht="16.2" thickBot="1" x14ac:dyDescent="0.35">
      <c r="N5" s="36"/>
    </row>
    <row r="6" spans="1:14" ht="16.2" thickBot="1" x14ac:dyDescent="0.35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x14ac:dyDescent="0.3">
      <c r="A7" s="38" t="s">
        <v>193</v>
      </c>
      <c r="B7" s="98"/>
      <c r="C7" s="20"/>
      <c r="D7" s="9"/>
      <c r="E7" s="32"/>
      <c r="F7" s="32"/>
      <c r="G7" s="6"/>
      <c r="H7" s="6"/>
      <c r="I7" s="6"/>
      <c r="J7" s="6"/>
      <c r="K7" s="6"/>
      <c r="L7" s="6">
        <v>3250</v>
      </c>
      <c r="M7" s="6"/>
      <c r="N7" s="19">
        <f t="shared" ref="N7:N17" si="0">SUM(B7:M7)</f>
        <v>3250</v>
      </c>
    </row>
    <row r="8" spans="1:14" x14ac:dyDescent="0.3">
      <c r="A8" s="38"/>
      <c r="B8" s="98"/>
      <c r="C8" s="86"/>
      <c r="D8" s="9"/>
      <c r="E8" s="86"/>
      <c r="F8" s="20"/>
      <c r="G8" s="20"/>
      <c r="H8" s="24"/>
      <c r="I8" s="20"/>
      <c r="J8" s="99"/>
      <c r="K8" s="99"/>
      <c r="L8" s="99"/>
      <c r="M8" s="20"/>
      <c r="N8" s="20">
        <f t="shared" si="0"/>
        <v>0</v>
      </c>
    </row>
    <row r="9" spans="1:14" x14ac:dyDescent="0.3">
      <c r="A9" s="38"/>
      <c r="B9" s="100"/>
      <c r="C9" s="20"/>
      <c r="D9" s="9"/>
      <c r="E9" s="9"/>
      <c r="F9" s="9"/>
      <c r="G9" s="9"/>
      <c r="H9" s="24"/>
      <c r="I9" s="20"/>
      <c r="J9" s="99"/>
      <c r="K9" s="99"/>
      <c r="L9" s="99"/>
      <c r="M9" s="9"/>
      <c r="N9" s="20">
        <f t="shared" si="0"/>
        <v>0</v>
      </c>
    </row>
    <row r="10" spans="1:14" x14ac:dyDescent="0.3">
      <c r="A10" s="38"/>
      <c r="B10" s="100"/>
      <c r="C10" s="20"/>
      <c r="D10" s="9"/>
      <c r="E10" s="9"/>
      <c r="F10" s="9"/>
      <c r="G10" s="9"/>
      <c r="H10" s="24"/>
      <c r="I10" s="20"/>
      <c r="J10" s="99"/>
      <c r="K10" s="99"/>
      <c r="L10" s="99"/>
      <c r="M10" s="9"/>
      <c r="N10" s="20">
        <f t="shared" si="0"/>
        <v>0</v>
      </c>
    </row>
    <row r="11" spans="1:14" x14ac:dyDescent="0.3">
      <c r="A11" s="38"/>
      <c r="B11" s="97"/>
      <c r="C11" s="32"/>
      <c r="D11" s="9"/>
      <c r="E11" s="9"/>
      <c r="F11" s="9"/>
      <c r="G11" s="9"/>
      <c r="H11" s="9"/>
      <c r="I11" s="24"/>
      <c r="J11" s="99"/>
      <c r="K11" s="99"/>
      <c r="L11" s="99"/>
      <c r="M11" s="86"/>
      <c r="N11" s="20">
        <f t="shared" si="0"/>
        <v>0</v>
      </c>
    </row>
    <row r="12" spans="1:14" x14ac:dyDescent="0.3">
      <c r="A12" s="38"/>
      <c r="B12" s="97"/>
      <c r="C12" s="32"/>
      <c r="D12" s="9"/>
      <c r="E12" s="9"/>
      <c r="F12" s="9"/>
      <c r="G12" s="9"/>
      <c r="H12" s="9"/>
      <c r="I12" s="9"/>
      <c r="J12" s="99"/>
      <c r="K12" s="99"/>
      <c r="L12" s="99"/>
      <c r="M12" s="86"/>
      <c r="N12" s="20">
        <f t="shared" si="0"/>
        <v>0</v>
      </c>
    </row>
    <row r="13" spans="1:14" x14ac:dyDescent="0.3">
      <c r="A13" s="38"/>
      <c r="B13" s="97"/>
      <c r="C13" s="32"/>
      <c r="D13" s="9"/>
      <c r="E13" s="9"/>
      <c r="F13" s="9"/>
      <c r="G13" s="9"/>
      <c r="H13" s="9"/>
      <c r="I13" s="9"/>
      <c r="J13" s="99"/>
      <c r="K13" s="99"/>
      <c r="L13" s="99"/>
      <c r="M13" s="86"/>
      <c r="N13" s="20">
        <f t="shared" si="0"/>
        <v>0</v>
      </c>
    </row>
    <row r="14" spans="1:14" x14ac:dyDescent="0.3">
      <c r="A14" s="38"/>
      <c r="B14" s="97"/>
      <c r="C14" s="32"/>
      <c r="D14" s="9"/>
      <c r="E14" s="9"/>
      <c r="F14" s="9"/>
      <c r="G14" s="9"/>
      <c r="H14" s="9"/>
      <c r="I14" s="9"/>
      <c r="J14" s="99"/>
      <c r="K14" s="99"/>
      <c r="L14" s="99"/>
      <c r="M14" s="86"/>
      <c r="N14" s="20">
        <f t="shared" si="0"/>
        <v>0</v>
      </c>
    </row>
    <row r="15" spans="1:14" x14ac:dyDescent="0.3">
      <c r="A15" s="38"/>
      <c r="B15" s="97"/>
      <c r="C15" s="32"/>
      <c r="D15" s="9"/>
      <c r="E15" s="9"/>
      <c r="F15" s="9"/>
      <c r="G15" s="9"/>
      <c r="H15" s="9"/>
      <c r="I15" s="9"/>
      <c r="J15" s="99"/>
      <c r="K15" s="99"/>
      <c r="L15" s="99"/>
      <c r="M15" s="86"/>
      <c r="N15" s="20">
        <f t="shared" si="0"/>
        <v>0</v>
      </c>
    </row>
    <row r="16" spans="1:14" ht="15" thickBot="1" x14ac:dyDescent="0.35">
      <c r="A16" s="101"/>
      <c r="B16" s="97"/>
      <c r="C16" s="32"/>
      <c r="D16" s="9"/>
      <c r="E16" s="9"/>
      <c r="F16" s="9"/>
      <c r="G16" s="9"/>
      <c r="H16" s="9"/>
      <c r="I16" s="9"/>
      <c r="J16" s="9"/>
      <c r="K16" s="9"/>
      <c r="L16" s="20"/>
      <c r="M16" s="102"/>
      <c r="N16" s="20">
        <f t="shared" si="0"/>
        <v>0</v>
      </c>
    </row>
    <row r="17" spans="1:14" ht="15" thickBot="1" x14ac:dyDescent="0.35">
      <c r="A17" s="101"/>
      <c r="B17" s="103"/>
      <c r="C17" s="12"/>
      <c r="D17" s="12"/>
      <c r="E17" s="40"/>
      <c r="F17" s="12"/>
      <c r="G17" s="12"/>
      <c r="H17" s="12"/>
      <c r="I17" s="12"/>
      <c r="J17" s="12"/>
      <c r="K17" s="12"/>
      <c r="L17" s="12"/>
      <c r="M17" s="102"/>
      <c r="N17" s="13">
        <f t="shared" si="0"/>
        <v>0</v>
      </c>
    </row>
    <row r="18" spans="1:14" ht="16.2" thickBot="1" x14ac:dyDescent="0.35">
      <c r="B18" s="41">
        <f t="shared" ref="B18:M18" si="1">SUM(B7:B17)</f>
        <v>0</v>
      </c>
      <c r="C18" s="41">
        <f t="shared" si="1"/>
        <v>0</v>
      </c>
      <c r="D18" s="41">
        <f t="shared" si="1"/>
        <v>0</v>
      </c>
      <c r="E18" s="41">
        <f t="shared" si="1"/>
        <v>0</v>
      </c>
      <c r="F18" s="41">
        <f t="shared" si="1"/>
        <v>0</v>
      </c>
      <c r="G18" s="41">
        <f t="shared" si="1"/>
        <v>0</v>
      </c>
      <c r="H18" s="41">
        <f t="shared" si="1"/>
        <v>0</v>
      </c>
      <c r="I18" s="41">
        <f t="shared" si="1"/>
        <v>0</v>
      </c>
      <c r="J18" s="41">
        <f t="shared" si="1"/>
        <v>0</v>
      </c>
      <c r="K18" s="41">
        <f t="shared" si="1"/>
        <v>0</v>
      </c>
      <c r="L18" s="41">
        <f t="shared" si="1"/>
        <v>3250</v>
      </c>
      <c r="M18" s="41">
        <f t="shared" si="1"/>
        <v>0</v>
      </c>
      <c r="N18" s="41">
        <f>SUM(N7:N17)</f>
        <v>3250</v>
      </c>
    </row>
  </sheetData>
  <mergeCells count="1">
    <mergeCell ref="A2:N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713E-A1E0-4377-8AB0-DCD1EAF1C4C8}">
  <dimension ref="A1:N1068"/>
  <sheetViews>
    <sheetView topLeftCell="A54" zoomScale="85" zoomScaleNormal="85" workbookViewId="0">
      <selection activeCell="L75" sqref="A75:L76"/>
    </sheetView>
  </sheetViews>
  <sheetFormatPr baseColWidth="10" defaultColWidth="14.44140625" defaultRowHeight="15" customHeight="1" x14ac:dyDescent="0.3"/>
  <cols>
    <col min="1" max="1" width="62.6640625" customWidth="1"/>
    <col min="2" max="4" width="10.6640625" customWidth="1"/>
    <col min="5" max="7" width="11.44140625" customWidth="1"/>
    <col min="8" max="8" width="10.44140625" bestFit="1" customWidth="1"/>
    <col min="9" max="13" width="11.44140625" customWidth="1"/>
    <col min="14" max="14" width="11.6640625" bestFit="1" customWidth="1"/>
    <col min="15" max="26" width="10.6640625" customWidth="1"/>
  </cols>
  <sheetData>
    <row r="1" spans="1:14" ht="14.25" customHeight="1" x14ac:dyDescent="0.3"/>
    <row r="2" spans="1:14" ht="14.25" customHeight="1" x14ac:dyDescent="0.35">
      <c r="A2" s="168" t="s">
        <v>58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ht="14.25" customHeight="1" x14ac:dyDescent="0.3">
      <c r="J3" s="190" t="s">
        <v>57</v>
      </c>
      <c r="K3" s="190"/>
      <c r="L3" s="190"/>
      <c r="N3" s="18">
        <f>N86</f>
        <v>158897</v>
      </c>
    </row>
    <row r="4" spans="1:14" ht="18" x14ac:dyDescent="0.3">
      <c r="A4" s="71" t="s">
        <v>57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4" ht="14.25" customHeight="1" thickBot="1" x14ac:dyDescent="0.35">
      <c r="A5" s="188"/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</row>
    <row r="6" spans="1:14" ht="14.25" customHeight="1" thickBot="1" x14ac:dyDescent="0.35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123" t="s">
        <v>59</v>
      </c>
      <c r="B7" s="21">
        <v>16908</v>
      </c>
      <c r="C7" s="89"/>
      <c r="D7" s="89"/>
      <c r="E7" s="19"/>
      <c r="F7" s="19"/>
      <c r="G7" s="17"/>
      <c r="H7" s="19"/>
      <c r="I7" s="19"/>
      <c r="J7" s="19"/>
      <c r="K7" s="19"/>
      <c r="L7" s="19"/>
      <c r="M7" s="19"/>
      <c r="N7" s="19">
        <f t="shared" ref="N7:N85" si="0">SUM(B7:M7)</f>
        <v>16908</v>
      </c>
    </row>
    <row r="8" spans="1:14" ht="14.25" customHeight="1" x14ac:dyDescent="0.3">
      <c r="A8" s="125" t="s">
        <v>60</v>
      </c>
      <c r="B8" s="20">
        <v>50</v>
      </c>
      <c r="C8" s="20"/>
      <c r="D8" s="20"/>
      <c r="E8" s="20"/>
      <c r="F8" s="20"/>
      <c r="G8" s="17"/>
      <c r="H8" s="20"/>
      <c r="I8" s="20"/>
      <c r="J8" s="20"/>
      <c r="K8" s="20"/>
      <c r="L8" s="20"/>
      <c r="M8" s="20"/>
      <c r="N8" s="20">
        <f t="shared" si="0"/>
        <v>50</v>
      </c>
    </row>
    <row r="9" spans="1:14" ht="14.25" customHeight="1" x14ac:dyDescent="0.3">
      <c r="A9" s="56" t="s">
        <v>61</v>
      </c>
      <c r="B9" s="20">
        <v>175</v>
      </c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20">
        <f t="shared" si="0"/>
        <v>175</v>
      </c>
    </row>
    <row r="10" spans="1:14" ht="14.25" customHeight="1" x14ac:dyDescent="0.3">
      <c r="A10" s="9" t="s">
        <v>62</v>
      </c>
      <c r="B10" s="20">
        <v>700</v>
      </c>
      <c r="C10" s="20"/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0">
        <f t="shared" si="0"/>
        <v>700</v>
      </c>
    </row>
    <row r="11" spans="1:14" ht="14.25" customHeight="1" x14ac:dyDescent="0.3">
      <c r="A11" s="9" t="s">
        <v>63</v>
      </c>
      <c r="B11" s="20">
        <v>170</v>
      </c>
      <c r="C11" s="20"/>
      <c r="D11" s="20"/>
      <c r="E11" s="20"/>
      <c r="F11" s="20"/>
      <c r="G11" s="21"/>
      <c r="H11" s="21"/>
      <c r="I11" s="21"/>
      <c r="J11" s="21"/>
      <c r="K11" s="21"/>
      <c r="L11" s="21"/>
      <c r="M11" s="21"/>
      <c r="N11" s="20">
        <f t="shared" si="0"/>
        <v>170</v>
      </c>
    </row>
    <row r="12" spans="1:14" ht="14.25" customHeight="1" x14ac:dyDescent="0.3">
      <c r="A12" t="s">
        <v>64</v>
      </c>
      <c r="B12" s="20">
        <v>30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>
        <f t="shared" si="0"/>
        <v>30</v>
      </c>
    </row>
    <row r="13" spans="1:14" ht="14.25" customHeight="1" x14ac:dyDescent="0.3">
      <c r="A13" s="72" t="s">
        <v>65</v>
      </c>
      <c r="B13" s="20">
        <v>480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>
        <f t="shared" si="0"/>
        <v>480</v>
      </c>
    </row>
    <row r="14" spans="1:14" ht="14.25" customHeight="1" x14ac:dyDescent="0.3">
      <c r="A14" t="s">
        <v>66</v>
      </c>
      <c r="B14" s="20">
        <v>198</v>
      </c>
      <c r="C14" s="20"/>
      <c r="D14" s="20"/>
      <c r="E14" s="20"/>
      <c r="F14" s="20"/>
      <c r="G14" s="20"/>
      <c r="H14" s="20"/>
      <c r="I14" s="20"/>
      <c r="J14" s="20"/>
      <c r="K14" s="20"/>
      <c r="L14" s="17"/>
      <c r="M14" s="20"/>
      <c r="N14" s="20">
        <f t="shared" si="0"/>
        <v>198</v>
      </c>
    </row>
    <row r="15" spans="1:14" ht="14.25" customHeight="1" x14ac:dyDescent="0.3">
      <c r="A15" s="9" t="s">
        <v>67</v>
      </c>
      <c r="B15" s="20">
        <v>890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>
        <f t="shared" si="0"/>
        <v>890</v>
      </c>
    </row>
    <row r="16" spans="1:14" ht="14.25" customHeight="1" x14ac:dyDescent="0.3">
      <c r="A16" s="87" t="s">
        <v>66</v>
      </c>
      <c r="B16" s="86">
        <v>490</v>
      </c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20">
        <f t="shared" si="0"/>
        <v>490</v>
      </c>
    </row>
    <row r="17" spans="1:14" ht="14.25" customHeight="1" x14ac:dyDescent="0.3">
      <c r="A17" s="9" t="s">
        <v>68</v>
      </c>
      <c r="B17" s="20">
        <v>2400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>
        <f t="shared" si="0"/>
        <v>2400</v>
      </c>
    </row>
    <row r="18" spans="1:14" ht="14.25" customHeight="1" x14ac:dyDescent="0.3">
      <c r="A18" s="87" t="s">
        <v>69</v>
      </c>
      <c r="B18" s="86">
        <v>1370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20">
        <f t="shared" si="0"/>
        <v>1370</v>
      </c>
    </row>
    <row r="19" spans="1:14" ht="14.25" customHeight="1" x14ac:dyDescent="0.3">
      <c r="A19" s="87" t="s">
        <v>76</v>
      </c>
      <c r="B19" s="86"/>
      <c r="C19" s="86">
        <v>500</v>
      </c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20">
        <f t="shared" si="0"/>
        <v>500</v>
      </c>
    </row>
    <row r="20" spans="1:14" ht="14.25" customHeight="1" x14ac:dyDescent="0.3">
      <c r="A20" s="87" t="s">
        <v>77</v>
      </c>
      <c r="B20" s="86"/>
      <c r="C20" s="86">
        <v>50</v>
      </c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20">
        <f t="shared" si="0"/>
        <v>50</v>
      </c>
    </row>
    <row r="21" spans="1:14" ht="14.25" customHeight="1" x14ac:dyDescent="0.3">
      <c r="A21" s="87" t="s">
        <v>78</v>
      </c>
      <c r="B21" s="86"/>
      <c r="C21" s="86">
        <v>50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20">
        <f t="shared" si="0"/>
        <v>50</v>
      </c>
    </row>
    <row r="22" spans="1:14" ht="14.25" customHeight="1" x14ac:dyDescent="0.3">
      <c r="A22" s="87" t="s">
        <v>79</v>
      </c>
      <c r="B22" s="86"/>
      <c r="C22" s="86">
        <v>58</v>
      </c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20">
        <f t="shared" si="0"/>
        <v>58</v>
      </c>
    </row>
    <row r="23" spans="1:14" ht="14.25" customHeight="1" x14ac:dyDescent="0.3">
      <c r="A23" s="87" t="s">
        <v>80</v>
      </c>
      <c r="B23" s="86"/>
      <c r="C23" s="86">
        <v>230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20">
        <f t="shared" si="0"/>
        <v>230</v>
      </c>
    </row>
    <row r="24" spans="1:14" ht="14.25" customHeight="1" x14ac:dyDescent="0.3">
      <c r="A24" s="87" t="s">
        <v>81</v>
      </c>
      <c r="B24" s="86"/>
      <c r="C24" s="86">
        <v>95</v>
      </c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20">
        <f t="shared" si="0"/>
        <v>95</v>
      </c>
    </row>
    <row r="25" spans="1:14" ht="14.25" customHeight="1" x14ac:dyDescent="0.3">
      <c r="A25" s="87" t="s">
        <v>82</v>
      </c>
      <c r="B25" s="86"/>
      <c r="C25" s="86">
        <v>1370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20">
        <f t="shared" si="0"/>
        <v>1370</v>
      </c>
    </row>
    <row r="26" spans="1:14" ht="14.25" customHeight="1" x14ac:dyDescent="0.3">
      <c r="A26" s="87" t="s">
        <v>83</v>
      </c>
      <c r="B26" s="86"/>
      <c r="C26" s="86">
        <v>1100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20">
        <f t="shared" si="0"/>
        <v>1100</v>
      </c>
    </row>
    <row r="27" spans="1:14" ht="14.25" customHeight="1" x14ac:dyDescent="0.3">
      <c r="A27" s="87" t="s">
        <v>84</v>
      </c>
      <c r="B27" s="86"/>
      <c r="C27" s="86">
        <v>500</v>
      </c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20">
        <f t="shared" si="0"/>
        <v>500</v>
      </c>
    </row>
    <row r="28" spans="1:14" ht="14.25" customHeight="1" x14ac:dyDescent="0.3">
      <c r="A28" s="87" t="s">
        <v>85</v>
      </c>
      <c r="B28" s="86"/>
      <c r="C28" s="86">
        <v>50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20">
        <f t="shared" si="0"/>
        <v>50</v>
      </c>
    </row>
    <row r="29" spans="1:14" ht="14.25" customHeight="1" x14ac:dyDescent="0.3">
      <c r="A29" s="87" t="s">
        <v>86</v>
      </c>
      <c r="B29" s="86"/>
      <c r="C29" s="86">
        <v>230</v>
      </c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20">
        <f t="shared" si="0"/>
        <v>230</v>
      </c>
    </row>
    <row r="30" spans="1:14" ht="14.25" customHeight="1" x14ac:dyDescent="0.3">
      <c r="A30" s="87" t="s">
        <v>87</v>
      </c>
      <c r="B30" s="86"/>
      <c r="C30" s="86">
        <v>4000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20">
        <f t="shared" si="0"/>
        <v>4000</v>
      </c>
    </row>
    <row r="31" spans="1:14" ht="14.25" customHeight="1" x14ac:dyDescent="0.3">
      <c r="A31" s="87" t="s">
        <v>88</v>
      </c>
      <c r="B31" s="86"/>
      <c r="C31" s="86">
        <v>150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20">
        <f t="shared" si="0"/>
        <v>150</v>
      </c>
    </row>
    <row r="32" spans="1:14" ht="14.25" customHeight="1" x14ac:dyDescent="0.3">
      <c r="A32" s="87" t="s">
        <v>89</v>
      </c>
      <c r="B32" s="86"/>
      <c r="C32" s="86">
        <v>100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20">
        <f t="shared" si="0"/>
        <v>100</v>
      </c>
    </row>
    <row r="33" spans="1:14" ht="14.25" customHeight="1" x14ac:dyDescent="0.3">
      <c r="A33" s="87" t="s">
        <v>94</v>
      </c>
      <c r="B33" s="86"/>
      <c r="C33" s="86">
        <v>1346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20">
        <f t="shared" si="0"/>
        <v>1346</v>
      </c>
    </row>
    <row r="34" spans="1:14" ht="14.25" customHeight="1" x14ac:dyDescent="0.3">
      <c r="A34" s="87" t="s">
        <v>95</v>
      </c>
      <c r="B34" s="86"/>
      <c r="C34" s="86">
        <v>5120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20">
        <f t="shared" si="0"/>
        <v>5120</v>
      </c>
    </row>
    <row r="35" spans="1:14" ht="14.25" customHeight="1" x14ac:dyDescent="0.3">
      <c r="A35" s="22" t="s">
        <v>96</v>
      </c>
      <c r="B35" s="9"/>
      <c r="C35" s="20">
        <v>11830</v>
      </c>
      <c r="D35" s="9"/>
      <c r="E35" s="24"/>
      <c r="F35" s="32"/>
      <c r="G35" s="20"/>
      <c r="H35" s="20"/>
      <c r="I35" s="17"/>
      <c r="J35" s="20"/>
      <c r="K35" s="20"/>
      <c r="L35" s="86"/>
      <c r="M35" s="86"/>
      <c r="N35" s="20">
        <f t="shared" si="0"/>
        <v>11830</v>
      </c>
    </row>
    <row r="36" spans="1:14" ht="14.25" customHeight="1" x14ac:dyDescent="0.3">
      <c r="A36" s="22" t="s">
        <v>97</v>
      </c>
      <c r="B36" s="87"/>
      <c r="C36" s="86">
        <v>5000</v>
      </c>
      <c r="D36" s="87"/>
      <c r="E36" s="24"/>
      <c r="F36" s="128"/>
      <c r="G36" s="86"/>
      <c r="H36" s="86"/>
      <c r="I36" s="17"/>
      <c r="J36" s="86"/>
      <c r="K36" s="86"/>
      <c r="L36" s="86"/>
      <c r="M36" s="86"/>
      <c r="N36" s="20">
        <f t="shared" si="0"/>
        <v>5000</v>
      </c>
    </row>
    <row r="37" spans="1:14" ht="14.25" customHeight="1" x14ac:dyDescent="0.3">
      <c r="A37" s="22" t="s">
        <v>98</v>
      </c>
      <c r="B37" s="87"/>
      <c r="C37" s="86">
        <v>2460</v>
      </c>
      <c r="D37" s="87"/>
      <c r="E37" s="24"/>
      <c r="F37" s="128"/>
      <c r="G37" s="86"/>
      <c r="H37" s="86"/>
      <c r="I37" s="17"/>
      <c r="J37" s="86"/>
      <c r="K37" s="86"/>
      <c r="L37" s="86"/>
      <c r="M37" s="86"/>
      <c r="N37" s="20">
        <f t="shared" si="0"/>
        <v>2460</v>
      </c>
    </row>
    <row r="38" spans="1:14" ht="14.25" customHeight="1" x14ac:dyDescent="0.3">
      <c r="A38" s="22" t="s">
        <v>99</v>
      </c>
      <c r="B38" s="87"/>
      <c r="C38" s="86">
        <v>9280</v>
      </c>
      <c r="D38" s="87"/>
      <c r="E38" s="24"/>
      <c r="F38" s="128"/>
      <c r="G38" s="86"/>
      <c r="H38" s="86"/>
      <c r="I38" s="17"/>
      <c r="J38" s="86"/>
      <c r="K38" s="86"/>
      <c r="L38" s="86"/>
      <c r="M38" s="86"/>
      <c r="N38" s="20">
        <f t="shared" si="0"/>
        <v>9280</v>
      </c>
    </row>
    <row r="39" spans="1:14" ht="14.25" customHeight="1" x14ac:dyDescent="0.3">
      <c r="A39" s="22" t="s">
        <v>110</v>
      </c>
      <c r="B39" s="87"/>
      <c r="C39" s="86"/>
      <c r="D39" s="130">
        <v>1560</v>
      </c>
      <c r="E39" s="24"/>
      <c r="F39" s="128"/>
      <c r="G39" s="86"/>
      <c r="H39" s="86"/>
      <c r="I39" s="17"/>
      <c r="J39" s="86"/>
      <c r="K39" s="86"/>
      <c r="L39" s="86"/>
      <c r="M39" s="86"/>
      <c r="N39" s="20">
        <f t="shared" si="0"/>
        <v>1560</v>
      </c>
    </row>
    <row r="40" spans="1:14" ht="14.25" customHeight="1" x14ac:dyDescent="0.3">
      <c r="A40" s="22" t="s">
        <v>111</v>
      </c>
      <c r="B40" s="87"/>
      <c r="C40" s="86"/>
      <c r="D40" s="130">
        <v>1575</v>
      </c>
      <c r="E40" s="24"/>
      <c r="F40" s="128"/>
      <c r="G40" s="86"/>
      <c r="H40" s="86"/>
      <c r="I40" s="17"/>
      <c r="J40" s="86"/>
      <c r="K40" s="86"/>
      <c r="L40" s="86"/>
      <c r="M40" s="86"/>
      <c r="N40" s="20">
        <f t="shared" si="0"/>
        <v>1575</v>
      </c>
    </row>
    <row r="41" spans="1:14" ht="14.25" customHeight="1" x14ac:dyDescent="0.3">
      <c r="A41" s="22" t="s">
        <v>112</v>
      </c>
      <c r="B41" s="87"/>
      <c r="C41" s="86"/>
      <c r="D41" s="130">
        <v>1992</v>
      </c>
      <c r="E41" s="24"/>
      <c r="F41" s="128"/>
      <c r="G41" s="86"/>
      <c r="H41" s="86"/>
      <c r="I41" s="17"/>
      <c r="J41" s="86"/>
      <c r="K41" s="86"/>
      <c r="L41" s="86"/>
      <c r="M41" s="86"/>
      <c r="N41" s="20">
        <f t="shared" si="0"/>
        <v>1992</v>
      </c>
    </row>
    <row r="42" spans="1:14" ht="14.25" customHeight="1" x14ac:dyDescent="0.3">
      <c r="A42" s="22" t="s">
        <v>113</v>
      </c>
      <c r="B42" s="87"/>
      <c r="C42" s="86"/>
      <c r="D42" s="130">
        <v>11150</v>
      </c>
      <c r="E42" s="24"/>
      <c r="F42" s="128"/>
      <c r="G42" s="86"/>
      <c r="H42" s="86"/>
      <c r="I42" s="17"/>
      <c r="J42" s="86"/>
      <c r="K42" s="86"/>
      <c r="L42" s="86"/>
      <c r="M42" s="86"/>
      <c r="N42" s="20">
        <f t="shared" si="0"/>
        <v>11150</v>
      </c>
    </row>
    <row r="43" spans="1:14" ht="13.8" customHeight="1" x14ac:dyDescent="0.3">
      <c r="A43" s="22" t="s">
        <v>114</v>
      </c>
      <c r="B43" s="87"/>
      <c r="C43" s="86"/>
      <c r="D43" s="130">
        <v>2000</v>
      </c>
      <c r="E43" s="24"/>
      <c r="F43" s="128"/>
      <c r="G43" s="86"/>
      <c r="H43" s="86"/>
      <c r="I43" s="17"/>
      <c r="J43" s="86"/>
      <c r="K43" s="86"/>
      <c r="L43" s="86"/>
      <c r="M43" s="86"/>
      <c r="N43" s="20">
        <f t="shared" si="0"/>
        <v>2000</v>
      </c>
    </row>
    <row r="44" spans="1:14" ht="13.8" customHeight="1" x14ac:dyDescent="0.3">
      <c r="A44" s="22" t="s">
        <v>116</v>
      </c>
      <c r="B44" s="87"/>
      <c r="C44" s="86"/>
      <c r="D44" s="130">
        <v>400</v>
      </c>
      <c r="E44" s="24"/>
      <c r="F44" s="128"/>
      <c r="G44" s="86"/>
      <c r="H44" s="86"/>
      <c r="I44" s="17"/>
      <c r="J44" s="86"/>
      <c r="K44" s="86"/>
      <c r="L44" s="86"/>
      <c r="M44" s="86"/>
      <c r="N44" s="20">
        <f t="shared" si="0"/>
        <v>400</v>
      </c>
    </row>
    <row r="45" spans="1:14" ht="13.8" customHeight="1" x14ac:dyDescent="0.3">
      <c r="A45" s="22" t="s">
        <v>117</v>
      </c>
      <c r="B45" s="87"/>
      <c r="C45" s="86"/>
      <c r="D45" s="130">
        <v>490</v>
      </c>
      <c r="E45" s="24"/>
      <c r="F45" s="128"/>
      <c r="G45" s="86"/>
      <c r="H45" s="86"/>
      <c r="I45" s="17"/>
      <c r="J45" s="86"/>
      <c r="K45" s="86"/>
      <c r="L45" s="86"/>
      <c r="M45" s="86"/>
      <c r="N45" s="20">
        <f t="shared" si="0"/>
        <v>490</v>
      </c>
    </row>
    <row r="46" spans="1:14" ht="13.8" customHeight="1" x14ac:dyDescent="0.3">
      <c r="A46" s="22" t="s">
        <v>118</v>
      </c>
      <c r="B46" s="87"/>
      <c r="C46" s="86"/>
      <c r="D46" s="130">
        <v>360</v>
      </c>
      <c r="E46" s="24"/>
      <c r="F46" s="128"/>
      <c r="G46" s="86"/>
      <c r="H46" s="86"/>
      <c r="I46" s="17"/>
      <c r="J46" s="86"/>
      <c r="K46" s="86"/>
      <c r="L46" s="86"/>
      <c r="M46" s="86"/>
      <c r="N46" s="20">
        <f t="shared" si="0"/>
        <v>360</v>
      </c>
    </row>
    <row r="47" spans="1:14" ht="13.8" customHeight="1" x14ac:dyDescent="0.3">
      <c r="A47" s="22" t="s">
        <v>119</v>
      </c>
      <c r="B47" s="87"/>
      <c r="C47" s="86"/>
      <c r="D47" s="130">
        <v>70</v>
      </c>
      <c r="E47" s="24"/>
      <c r="F47" s="128"/>
      <c r="G47" s="86"/>
      <c r="H47" s="86"/>
      <c r="I47" s="17"/>
      <c r="J47" s="86"/>
      <c r="K47" s="86"/>
      <c r="L47" s="86"/>
      <c r="M47" s="86"/>
      <c r="N47" s="20">
        <f t="shared" si="0"/>
        <v>70</v>
      </c>
    </row>
    <row r="48" spans="1:14" ht="13.8" customHeight="1" x14ac:dyDescent="0.3">
      <c r="A48" s="22" t="s">
        <v>98</v>
      </c>
      <c r="B48" s="87"/>
      <c r="C48" s="86"/>
      <c r="D48" s="130">
        <v>532</v>
      </c>
      <c r="E48" s="24"/>
      <c r="F48" s="128"/>
      <c r="G48" s="86"/>
      <c r="H48" s="86"/>
      <c r="I48" s="17"/>
      <c r="J48" s="86"/>
      <c r="K48" s="86"/>
      <c r="L48" s="86"/>
      <c r="M48" s="86"/>
      <c r="N48" s="20">
        <f t="shared" si="0"/>
        <v>532</v>
      </c>
    </row>
    <row r="49" spans="1:14" ht="13.8" customHeight="1" x14ac:dyDescent="0.3">
      <c r="A49" s="22" t="s">
        <v>120</v>
      </c>
      <c r="B49" s="87"/>
      <c r="C49" s="86"/>
      <c r="D49" s="130">
        <v>240</v>
      </c>
      <c r="E49" s="24"/>
      <c r="F49" s="128"/>
      <c r="G49" s="86"/>
      <c r="H49" s="86"/>
      <c r="I49" s="17"/>
      <c r="J49" s="86"/>
      <c r="K49" s="86"/>
      <c r="L49" s="86"/>
      <c r="M49" s="86"/>
      <c r="N49" s="20">
        <f t="shared" si="0"/>
        <v>240</v>
      </c>
    </row>
    <row r="50" spans="1:14" ht="13.8" customHeight="1" x14ac:dyDescent="0.3">
      <c r="A50" s="22" t="s">
        <v>121</v>
      </c>
      <c r="B50" s="87"/>
      <c r="C50" s="86"/>
      <c r="D50" s="130">
        <v>170</v>
      </c>
      <c r="E50" s="24"/>
      <c r="F50" s="128"/>
      <c r="G50" s="86"/>
      <c r="H50" s="86"/>
      <c r="I50" s="17"/>
      <c r="J50" s="86"/>
      <c r="K50" s="86"/>
      <c r="L50" s="86"/>
      <c r="M50" s="86"/>
      <c r="N50" s="20">
        <f t="shared" si="0"/>
        <v>170</v>
      </c>
    </row>
    <row r="51" spans="1:14" ht="13.8" customHeight="1" x14ac:dyDescent="0.3">
      <c r="A51" s="22" t="s">
        <v>122</v>
      </c>
      <c r="B51" s="87"/>
      <c r="C51" s="86"/>
      <c r="D51" s="130">
        <v>200</v>
      </c>
      <c r="E51" s="24"/>
      <c r="F51" s="128"/>
      <c r="G51" s="86"/>
      <c r="H51" s="86"/>
      <c r="I51" s="17"/>
      <c r="J51" s="86"/>
      <c r="K51" s="86"/>
      <c r="L51" s="86"/>
      <c r="M51" s="86"/>
      <c r="N51" s="20">
        <f t="shared" si="0"/>
        <v>200</v>
      </c>
    </row>
    <row r="52" spans="1:14" ht="13.8" customHeight="1" x14ac:dyDescent="0.3">
      <c r="A52" s="22" t="s">
        <v>125</v>
      </c>
      <c r="B52" s="87"/>
      <c r="C52" s="86"/>
      <c r="D52" s="130"/>
      <c r="E52" s="24">
        <v>936</v>
      </c>
      <c r="F52" s="128"/>
      <c r="G52" s="86"/>
      <c r="H52" s="86"/>
      <c r="I52" s="17"/>
      <c r="J52" s="86"/>
      <c r="K52" s="86"/>
      <c r="L52" s="86"/>
      <c r="M52" s="86"/>
      <c r="N52" s="20">
        <f t="shared" si="0"/>
        <v>936</v>
      </c>
    </row>
    <row r="53" spans="1:14" ht="13.8" customHeight="1" x14ac:dyDescent="0.3">
      <c r="A53" s="22" t="s">
        <v>131</v>
      </c>
      <c r="B53" s="87"/>
      <c r="C53" s="86"/>
      <c r="D53" s="130"/>
      <c r="E53" s="128">
        <v>420</v>
      </c>
      <c r="F53" s="128"/>
      <c r="G53" s="86"/>
      <c r="H53" s="86"/>
      <c r="I53" s="17"/>
      <c r="J53" s="86"/>
      <c r="K53" s="86"/>
      <c r="L53" s="86"/>
      <c r="M53" s="86"/>
      <c r="N53" s="20">
        <f t="shared" si="0"/>
        <v>420</v>
      </c>
    </row>
    <row r="54" spans="1:14" ht="13.8" customHeight="1" x14ac:dyDescent="0.3">
      <c r="A54" s="22" t="s">
        <v>132</v>
      </c>
      <c r="B54" s="87"/>
      <c r="C54" s="86"/>
      <c r="D54" s="130"/>
      <c r="E54" s="128">
        <v>110</v>
      </c>
      <c r="F54" s="128"/>
      <c r="G54" s="86"/>
      <c r="H54" s="86"/>
      <c r="I54" s="17"/>
      <c r="J54" s="86"/>
      <c r="K54" s="86"/>
      <c r="L54" s="86"/>
      <c r="M54" s="86"/>
      <c r="N54" s="20">
        <f t="shared" si="0"/>
        <v>110</v>
      </c>
    </row>
    <row r="55" spans="1:14" ht="13.8" customHeight="1" thickBot="1" x14ac:dyDescent="0.35">
      <c r="A55" s="12" t="s">
        <v>133</v>
      </c>
      <c r="B55" s="87"/>
      <c r="C55" s="86"/>
      <c r="D55" s="130"/>
      <c r="E55" s="128">
        <v>400</v>
      </c>
      <c r="F55" s="128"/>
      <c r="G55" s="86"/>
      <c r="H55" s="86"/>
      <c r="I55" s="17"/>
      <c r="J55" s="86"/>
      <c r="K55" s="86"/>
      <c r="L55" s="86"/>
      <c r="M55" s="86"/>
      <c r="N55" s="20">
        <f t="shared" si="0"/>
        <v>400</v>
      </c>
    </row>
    <row r="56" spans="1:14" ht="13.8" customHeight="1" x14ac:dyDescent="0.3">
      <c r="A56" s="22" t="s">
        <v>135</v>
      </c>
      <c r="B56" s="87"/>
      <c r="C56" s="86"/>
      <c r="D56" s="130"/>
      <c r="E56" s="24"/>
      <c r="F56" s="128"/>
      <c r="G56" s="86">
        <v>3480</v>
      </c>
      <c r="H56" s="86"/>
      <c r="I56" s="17"/>
      <c r="J56" s="86"/>
      <c r="K56" s="86"/>
      <c r="L56" s="86"/>
      <c r="M56" s="86"/>
      <c r="N56" s="20">
        <f t="shared" si="0"/>
        <v>3480</v>
      </c>
    </row>
    <row r="57" spans="1:14" ht="13.8" customHeight="1" x14ac:dyDescent="0.3">
      <c r="A57" s="22" t="s">
        <v>136</v>
      </c>
      <c r="B57" s="87"/>
      <c r="C57" s="86"/>
      <c r="D57" s="130"/>
      <c r="E57" s="24"/>
      <c r="F57" s="128"/>
      <c r="G57" s="86">
        <v>4700</v>
      </c>
      <c r="H57" s="86"/>
      <c r="I57" s="17"/>
      <c r="J57" s="86"/>
      <c r="K57" s="86"/>
      <c r="L57" s="86"/>
      <c r="M57" s="86"/>
      <c r="N57" s="20">
        <f t="shared" si="0"/>
        <v>4700</v>
      </c>
    </row>
    <row r="58" spans="1:14" ht="13.8" customHeight="1" x14ac:dyDescent="0.3">
      <c r="A58" s="22" t="s">
        <v>137</v>
      </c>
      <c r="B58" s="87"/>
      <c r="C58" s="86"/>
      <c r="D58" s="130"/>
      <c r="E58" s="24"/>
      <c r="F58" s="128"/>
      <c r="G58" s="86">
        <v>7312</v>
      </c>
      <c r="H58" s="86"/>
      <c r="I58" s="17"/>
      <c r="J58" s="86"/>
      <c r="K58" s="86"/>
      <c r="L58" s="86"/>
      <c r="M58" s="86"/>
      <c r="N58" s="20">
        <f t="shared" si="0"/>
        <v>7312</v>
      </c>
    </row>
    <row r="59" spans="1:14" ht="13.8" customHeight="1" x14ac:dyDescent="0.3">
      <c r="A59" s="22" t="s">
        <v>138</v>
      </c>
      <c r="B59" s="87"/>
      <c r="C59" s="86"/>
      <c r="D59" s="130"/>
      <c r="E59" s="24"/>
      <c r="F59" s="128"/>
      <c r="G59" s="86">
        <v>2610</v>
      </c>
      <c r="H59" s="86"/>
      <c r="I59" s="17"/>
      <c r="J59" s="86"/>
      <c r="K59" s="86"/>
      <c r="L59" s="86"/>
      <c r="M59" s="86"/>
      <c r="N59" s="20">
        <f t="shared" si="0"/>
        <v>2610</v>
      </c>
    </row>
    <row r="60" spans="1:14" ht="13.8" customHeight="1" x14ac:dyDescent="0.3">
      <c r="A60" s="22" t="s">
        <v>139</v>
      </c>
      <c r="B60" s="87"/>
      <c r="C60" s="86"/>
      <c r="D60" s="130"/>
      <c r="E60" s="24"/>
      <c r="F60" s="128"/>
      <c r="G60" s="86">
        <v>450</v>
      </c>
      <c r="H60" s="86"/>
      <c r="I60" s="17"/>
      <c r="J60" s="86"/>
      <c r="K60" s="86"/>
      <c r="L60" s="86"/>
      <c r="M60" s="86"/>
      <c r="N60" s="20">
        <f t="shared" si="0"/>
        <v>450</v>
      </c>
    </row>
    <row r="61" spans="1:14" ht="13.8" customHeight="1" x14ac:dyDescent="0.3">
      <c r="A61" s="22" t="s">
        <v>95</v>
      </c>
      <c r="B61" s="87"/>
      <c r="C61" s="86"/>
      <c r="D61" s="130"/>
      <c r="E61" s="24"/>
      <c r="F61" s="128"/>
      <c r="G61" s="86"/>
      <c r="H61" s="86">
        <v>1400</v>
      </c>
      <c r="I61" s="17"/>
      <c r="J61" s="86"/>
      <c r="K61" s="86"/>
      <c r="L61" s="86"/>
      <c r="M61" s="86"/>
      <c r="N61" s="20">
        <f t="shared" si="0"/>
        <v>1400</v>
      </c>
    </row>
    <row r="62" spans="1:14" ht="13.8" customHeight="1" x14ac:dyDescent="0.3">
      <c r="A62" s="22" t="s">
        <v>147</v>
      </c>
      <c r="B62" s="87"/>
      <c r="C62" s="86"/>
      <c r="D62" s="130"/>
      <c r="E62" s="24"/>
      <c r="F62" s="128"/>
      <c r="G62" s="86"/>
      <c r="H62" s="86">
        <v>280</v>
      </c>
      <c r="I62" s="17"/>
      <c r="J62" s="86"/>
      <c r="K62" s="86"/>
      <c r="L62" s="86"/>
      <c r="M62" s="86"/>
      <c r="N62" s="20">
        <f t="shared" si="0"/>
        <v>280</v>
      </c>
    </row>
    <row r="63" spans="1:14" ht="13.8" customHeight="1" x14ac:dyDescent="0.3">
      <c r="A63" s="22" t="s">
        <v>169</v>
      </c>
      <c r="B63" s="87"/>
      <c r="C63" s="86"/>
      <c r="D63" s="130"/>
      <c r="E63" s="24"/>
      <c r="F63" s="128"/>
      <c r="G63" s="86"/>
      <c r="H63" s="86"/>
      <c r="I63" s="17"/>
      <c r="J63" s="86"/>
      <c r="K63" s="86">
        <v>1200</v>
      </c>
      <c r="L63" s="86"/>
      <c r="M63" s="86"/>
      <c r="N63" s="20">
        <f t="shared" si="0"/>
        <v>1200</v>
      </c>
    </row>
    <row r="64" spans="1:14" ht="13.8" customHeight="1" x14ac:dyDescent="0.3">
      <c r="A64" s="22" t="s">
        <v>170</v>
      </c>
      <c r="B64" s="87"/>
      <c r="C64" s="86"/>
      <c r="D64" s="130"/>
      <c r="E64" s="24"/>
      <c r="F64" s="128"/>
      <c r="G64" s="86"/>
      <c r="H64" s="86"/>
      <c r="I64" s="17"/>
      <c r="J64" s="86"/>
      <c r="K64" s="86">
        <v>6700</v>
      </c>
      <c r="L64" s="86"/>
      <c r="M64" s="86"/>
      <c r="N64" s="20">
        <f t="shared" si="0"/>
        <v>6700</v>
      </c>
    </row>
    <row r="65" spans="1:14" ht="13.8" customHeight="1" x14ac:dyDescent="0.3">
      <c r="A65" s="22" t="s">
        <v>171</v>
      </c>
      <c r="B65" s="87"/>
      <c r="C65" s="86"/>
      <c r="D65" s="130"/>
      <c r="E65" s="24"/>
      <c r="F65" s="128"/>
      <c r="G65" s="86"/>
      <c r="H65" s="86"/>
      <c r="I65" s="17"/>
      <c r="J65" s="86"/>
      <c r="K65" s="86">
        <v>2400</v>
      </c>
      <c r="L65" s="86"/>
      <c r="M65" s="86"/>
      <c r="N65" s="20">
        <f t="shared" si="0"/>
        <v>2400</v>
      </c>
    </row>
    <row r="66" spans="1:14" ht="13.8" customHeight="1" x14ac:dyDescent="0.3">
      <c r="A66" s="22" t="s">
        <v>172</v>
      </c>
      <c r="B66" s="87"/>
      <c r="C66" s="86"/>
      <c r="D66" s="130"/>
      <c r="E66" s="24"/>
      <c r="F66" s="128"/>
      <c r="G66" s="86"/>
      <c r="H66" s="86"/>
      <c r="I66" s="17"/>
      <c r="J66" s="86"/>
      <c r="K66" s="86">
        <v>2232</v>
      </c>
      <c r="L66" s="86"/>
      <c r="M66" s="86"/>
      <c r="N66" s="20">
        <f t="shared" si="0"/>
        <v>2232</v>
      </c>
    </row>
    <row r="67" spans="1:14" ht="13.8" customHeight="1" x14ac:dyDescent="0.3">
      <c r="A67" s="22" t="s">
        <v>173</v>
      </c>
      <c r="B67" s="87"/>
      <c r="C67" s="86"/>
      <c r="D67" s="130"/>
      <c r="E67" s="24"/>
      <c r="F67" s="128"/>
      <c r="G67" s="86"/>
      <c r="H67" s="86"/>
      <c r="I67" s="17"/>
      <c r="J67" s="86"/>
      <c r="K67" s="86">
        <v>600</v>
      </c>
      <c r="L67" s="86"/>
      <c r="M67" s="86"/>
      <c r="N67" s="20">
        <f t="shared" si="0"/>
        <v>600</v>
      </c>
    </row>
    <row r="68" spans="1:14" ht="13.8" customHeight="1" x14ac:dyDescent="0.3">
      <c r="A68" s="22" t="s">
        <v>174</v>
      </c>
      <c r="B68" s="87"/>
      <c r="C68" s="86"/>
      <c r="D68" s="130"/>
      <c r="E68" s="24"/>
      <c r="F68" s="128"/>
      <c r="G68" s="86"/>
      <c r="H68" s="86"/>
      <c r="I68" s="17"/>
      <c r="J68" s="86"/>
      <c r="K68" s="86">
        <v>1825</v>
      </c>
      <c r="L68" s="86"/>
      <c r="M68" s="86"/>
      <c r="N68" s="20">
        <f t="shared" si="0"/>
        <v>1825</v>
      </c>
    </row>
    <row r="69" spans="1:14" ht="13.8" customHeight="1" x14ac:dyDescent="0.3">
      <c r="A69" s="22" t="s">
        <v>183</v>
      </c>
      <c r="B69" s="87"/>
      <c r="C69" s="86"/>
      <c r="D69" s="130"/>
      <c r="E69" s="24"/>
      <c r="F69" s="128"/>
      <c r="G69" s="86"/>
      <c r="H69" s="86"/>
      <c r="I69" s="17"/>
      <c r="J69" s="86"/>
      <c r="K69" s="86">
        <v>1044</v>
      </c>
      <c r="L69" s="86"/>
      <c r="M69" s="86"/>
      <c r="N69" s="20">
        <f t="shared" si="0"/>
        <v>1044</v>
      </c>
    </row>
    <row r="70" spans="1:14" ht="13.8" customHeight="1" x14ac:dyDescent="0.3">
      <c r="A70" s="22" t="s">
        <v>186</v>
      </c>
      <c r="B70" s="87"/>
      <c r="C70" s="86"/>
      <c r="D70" s="130"/>
      <c r="E70" s="24"/>
      <c r="F70" s="128"/>
      <c r="G70" s="86"/>
      <c r="H70" s="86"/>
      <c r="I70" s="17"/>
      <c r="J70" s="86"/>
      <c r="K70" s="86"/>
      <c r="L70" s="86">
        <v>18750</v>
      </c>
      <c r="M70" s="86"/>
      <c r="N70" s="20">
        <f t="shared" si="0"/>
        <v>18750</v>
      </c>
    </row>
    <row r="71" spans="1:14" ht="13.8" customHeight="1" x14ac:dyDescent="0.3">
      <c r="A71" s="22" t="s">
        <v>82</v>
      </c>
      <c r="B71" s="87"/>
      <c r="C71" s="86"/>
      <c r="D71" s="130"/>
      <c r="E71" s="24"/>
      <c r="F71" s="128"/>
      <c r="G71" s="86"/>
      <c r="H71" s="86"/>
      <c r="I71" s="17"/>
      <c r="J71" s="86"/>
      <c r="K71" s="86"/>
      <c r="L71" s="86">
        <v>936</v>
      </c>
      <c r="M71" s="86"/>
      <c r="N71" s="20">
        <f t="shared" si="0"/>
        <v>936</v>
      </c>
    </row>
    <row r="72" spans="1:14" ht="13.8" customHeight="1" x14ac:dyDescent="0.3">
      <c r="A72" s="22" t="s">
        <v>187</v>
      </c>
      <c r="B72" s="87"/>
      <c r="C72" s="86"/>
      <c r="D72" s="130"/>
      <c r="E72" s="24"/>
      <c r="F72" s="128"/>
      <c r="G72" s="86"/>
      <c r="H72" s="86"/>
      <c r="I72" s="17"/>
      <c r="J72" s="86"/>
      <c r="K72" s="86"/>
      <c r="L72" s="86">
        <v>7453</v>
      </c>
      <c r="M72" s="86"/>
      <c r="N72" s="20">
        <f t="shared" si="0"/>
        <v>7453</v>
      </c>
    </row>
    <row r="73" spans="1:14" ht="13.8" customHeight="1" x14ac:dyDescent="0.3">
      <c r="A73" s="22" t="s">
        <v>114</v>
      </c>
      <c r="B73" s="87"/>
      <c r="C73" s="86"/>
      <c r="D73" s="130"/>
      <c r="E73" s="24"/>
      <c r="F73" s="128"/>
      <c r="G73" s="86"/>
      <c r="H73" s="86"/>
      <c r="I73" s="17"/>
      <c r="J73" s="86"/>
      <c r="K73" s="86"/>
      <c r="L73" s="86">
        <v>3230</v>
      </c>
      <c r="M73" s="86"/>
      <c r="N73" s="20">
        <f t="shared" si="0"/>
        <v>3230</v>
      </c>
    </row>
    <row r="74" spans="1:14" ht="13.8" customHeight="1" x14ac:dyDescent="0.3">
      <c r="A74" s="22" t="s">
        <v>188</v>
      </c>
      <c r="B74" s="87"/>
      <c r="C74" s="86"/>
      <c r="D74" s="130"/>
      <c r="E74" s="24"/>
      <c r="F74" s="128"/>
      <c r="G74" s="86"/>
      <c r="H74" s="86"/>
      <c r="I74" s="17"/>
      <c r="J74" s="86"/>
      <c r="K74" s="86"/>
      <c r="L74" s="86">
        <v>1200</v>
      </c>
      <c r="M74" s="86"/>
      <c r="N74" s="20">
        <f t="shared" si="0"/>
        <v>1200</v>
      </c>
    </row>
    <row r="75" spans="1:14" ht="13.8" customHeight="1" x14ac:dyDescent="0.3">
      <c r="A75" s="22" t="s">
        <v>197</v>
      </c>
      <c r="B75" s="87"/>
      <c r="C75" s="86"/>
      <c r="D75" s="130"/>
      <c r="E75" s="24"/>
      <c r="F75" s="128"/>
      <c r="G75" s="86"/>
      <c r="H75" s="86"/>
      <c r="I75" s="17"/>
      <c r="J75" s="86"/>
      <c r="K75" s="86"/>
      <c r="L75" s="86">
        <v>360</v>
      </c>
      <c r="M75" s="86"/>
      <c r="N75" s="20">
        <f t="shared" si="0"/>
        <v>360</v>
      </c>
    </row>
    <row r="76" spans="1:14" ht="13.8" customHeight="1" x14ac:dyDescent="0.3">
      <c r="A76" s="22" t="s">
        <v>114</v>
      </c>
      <c r="B76" s="87"/>
      <c r="C76" s="86"/>
      <c r="D76" s="130"/>
      <c r="E76" s="24"/>
      <c r="F76" s="128"/>
      <c r="G76" s="86"/>
      <c r="H76" s="86"/>
      <c r="I76" s="17"/>
      <c r="J76" s="86"/>
      <c r="K76" s="86"/>
      <c r="L76" s="86">
        <v>750</v>
      </c>
      <c r="M76" s="86"/>
      <c r="N76" s="20">
        <f t="shared" si="0"/>
        <v>750</v>
      </c>
    </row>
    <row r="77" spans="1:14" ht="13.8" customHeight="1" x14ac:dyDescent="0.3">
      <c r="A77" s="22"/>
      <c r="B77" s="87"/>
      <c r="C77" s="86"/>
      <c r="D77" s="130"/>
      <c r="E77" s="24"/>
      <c r="F77" s="128"/>
      <c r="G77" s="86"/>
      <c r="H77" s="86"/>
      <c r="I77" s="17"/>
      <c r="J77" s="86"/>
      <c r="K77" s="86"/>
      <c r="L77" s="86"/>
      <c r="M77" s="86"/>
      <c r="N77" s="20">
        <f t="shared" si="0"/>
        <v>0</v>
      </c>
    </row>
    <row r="78" spans="1:14" ht="13.8" customHeight="1" x14ac:dyDescent="0.3">
      <c r="A78" s="22"/>
      <c r="B78" s="87"/>
      <c r="C78" s="86"/>
      <c r="D78" s="130"/>
      <c r="E78" s="24"/>
      <c r="F78" s="128"/>
      <c r="G78" s="86"/>
      <c r="H78" s="86"/>
      <c r="I78" s="17"/>
      <c r="J78" s="86"/>
      <c r="K78" s="86"/>
      <c r="L78" s="86"/>
      <c r="M78" s="86"/>
      <c r="N78" s="20">
        <f t="shared" si="0"/>
        <v>0</v>
      </c>
    </row>
    <row r="79" spans="1:14" ht="13.8" customHeight="1" x14ac:dyDescent="0.3">
      <c r="A79" s="22"/>
      <c r="B79" s="87"/>
      <c r="C79" s="86"/>
      <c r="D79" s="130"/>
      <c r="E79" s="24"/>
      <c r="F79" s="128"/>
      <c r="G79" s="86"/>
      <c r="H79" s="86"/>
      <c r="I79" s="17"/>
      <c r="J79" s="86"/>
      <c r="K79" s="86"/>
      <c r="L79" s="86"/>
      <c r="M79" s="86"/>
      <c r="N79" s="20">
        <f t="shared" si="0"/>
        <v>0</v>
      </c>
    </row>
    <row r="80" spans="1:14" ht="13.8" customHeight="1" x14ac:dyDescent="0.3">
      <c r="A80" s="22"/>
      <c r="B80" s="87"/>
      <c r="C80" s="86"/>
      <c r="D80" s="130"/>
      <c r="E80" s="24"/>
      <c r="F80" s="128"/>
      <c r="G80" s="86"/>
      <c r="H80" s="86"/>
      <c r="I80" s="17"/>
      <c r="J80" s="86"/>
      <c r="K80" s="86"/>
      <c r="L80" s="86"/>
      <c r="M80" s="86"/>
      <c r="N80" s="20">
        <f t="shared" si="0"/>
        <v>0</v>
      </c>
    </row>
    <row r="81" spans="1:14" ht="13.8" customHeight="1" x14ac:dyDescent="0.3">
      <c r="A81" s="22"/>
      <c r="B81" s="87"/>
      <c r="C81" s="86"/>
      <c r="D81" s="130"/>
      <c r="E81" s="24"/>
      <c r="F81" s="128"/>
      <c r="G81" s="86"/>
      <c r="H81" s="86"/>
      <c r="I81" s="17"/>
      <c r="J81" s="86"/>
      <c r="K81" s="86"/>
      <c r="L81" s="86"/>
      <c r="M81" s="86"/>
      <c r="N81" s="20">
        <f t="shared" si="0"/>
        <v>0</v>
      </c>
    </row>
    <row r="82" spans="1:14" ht="13.8" customHeight="1" x14ac:dyDescent="0.3">
      <c r="A82" s="22"/>
      <c r="B82" s="87"/>
      <c r="C82" s="86"/>
      <c r="D82" s="130"/>
      <c r="E82" s="24"/>
      <c r="F82" s="128"/>
      <c r="G82" s="86"/>
      <c r="H82" s="86"/>
      <c r="I82" s="17"/>
      <c r="J82" s="86"/>
      <c r="K82" s="86"/>
      <c r="L82" s="86"/>
      <c r="M82" s="86"/>
      <c r="N82" s="20">
        <f t="shared" si="0"/>
        <v>0</v>
      </c>
    </row>
    <row r="83" spans="1:14" ht="13.8" customHeight="1" x14ac:dyDescent="0.3">
      <c r="A83" s="22"/>
      <c r="B83" s="87"/>
      <c r="C83" s="86"/>
      <c r="D83" s="130"/>
      <c r="E83" s="24"/>
      <c r="F83" s="128"/>
      <c r="G83" s="86"/>
      <c r="H83" s="86"/>
      <c r="I83" s="17"/>
      <c r="J83" s="86"/>
      <c r="K83" s="86"/>
      <c r="L83" s="86"/>
      <c r="M83" s="86"/>
      <c r="N83" s="20">
        <f t="shared" si="0"/>
        <v>0</v>
      </c>
    </row>
    <row r="84" spans="1:14" ht="13.8" customHeight="1" x14ac:dyDescent="0.3">
      <c r="A84" s="22"/>
      <c r="B84" s="87"/>
      <c r="C84" s="86"/>
      <c r="D84" s="130"/>
      <c r="E84" s="24"/>
      <c r="F84" s="128"/>
      <c r="G84" s="86"/>
      <c r="H84" s="86"/>
      <c r="I84" s="17"/>
      <c r="J84" s="86"/>
      <c r="K84" s="86"/>
      <c r="L84" s="86"/>
      <c r="M84" s="86"/>
      <c r="N84" s="20">
        <f t="shared" si="0"/>
        <v>0</v>
      </c>
    </row>
    <row r="85" spans="1:14" ht="13.8" customHeight="1" thickBot="1" x14ac:dyDescent="0.35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20">
        <f t="shared" si="0"/>
        <v>0</v>
      </c>
    </row>
    <row r="86" spans="1:14" ht="14.25" customHeight="1" thickBot="1" x14ac:dyDescent="0.35">
      <c r="B86" s="47">
        <f t="shared" ref="B86:N86" si="1">SUM(B7:B85)</f>
        <v>23861</v>
      </c>
      <c r="C86" s="47">
        <f t="shared" si="1"/>
        <v>43519</v>
      </c>
      <c r="D86" s="47">
        <f>SUM(D7:D85)</f>
        <v>20739</v>
      </c>
      <c r="E86" s="47">
        <f t="shared" si="1"/>
        <v>1866</v>
      </c>
      <c r="F86" s="47">
        <f t="shared" si="1"/>
        <v>0</v>
      </c>
      <c r="G86" s="47">
        <f t="shared" si="1"/>
        <v>18552</v>
      </c>
      <c r="H86" s="47">
        <f t="shared" si="1"/>
        <v>1680</v>
      </c>
      <c r="I86" s="47">
        <f t="shared" si="1"/>
        <v>0</v>
      </c>
      <c r="J86" s="47">
        <f t="shared" si="1"/>
        <v>0</v>
      </c>
      <c r="K86" s="47">
        <f t="shared" si="1"/>
        <v>16001</v>
      </c>
      <c r="L86" s="47">
        <f>SUM(L7:L85)</f>
        <v>32679</v>
      </c>
      <c r="M86" s="47">
        <f t="shared" si="1"/>
        <v>0</v>
      </c>
      <c r="N86" s="47">
        <f t="shared" si="1"/>
        <v>158897</v>
      </c>
    </row>
    <row r="87" spans="1:14" ht="14.25" customHeight="1" x14ac:dyDescent="0.3"/>
    <row r="88" spans="1:14" ht="14.25" customHeight="1" x14ac:dyDescent="0.3">
      <c r="B88" s="17"/>
      <c r="C88" s="17"/>
    </row>
    <row r="89" spans="1:14" ht="14.25" customHeight="1" x14ac:dyDescent="0.3">
      <c r="B89" s="17"/>
      <c r="C89" s="17"/>
    </row>
    <row r="90" spans="1:14" ht="14.25" customHeight="1" x14ac:dyDescent="0.3"/>
    <row r="91" spans="1:14" ht="14.25" customHeight="1" x14ac:dyDescent="0.3">
      <c r="A91" s="22"/>
      <c r="B91" s="24"/>
    </row>
    <row r="92" spans="1:14" ht="14.25" customHeight="1" x14ac:dyDescent="0.3"/>
    <row r="93" spans="1:14" ht="14.25" customHeight="1" x14ac:dyDescent="0.3"/>
    <row r="94" spans="1:14" ht="14.25" customHeight="1" x14ac:dyDescent="0.3"/>
    <row r="95" spans="1:14" ht="14.25" customHeight="1" x14ac:dyDescent="0.3"/>
    <row r="96" spans="1:14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  <row r="1012" ht="14.25" customHeight="1" x14ac:dyDescent="0.3"/>
    <row r="1013" ht="14.25" customHeight="1" x14ac:dyDescent="0.3"/>
    <row r="1014" ht="14.25" customHeight="1" x14ac:dyDescent="0.3"/>
    <row r="1015" ht="14.25" customHeight="1" x14ac:dyDescent="0.3"/>
    <row r="1016" ht="14.25" customHeight="1" x14ac:dyDescent="0.3"/>
    <row r="1017" ht="14.25" customHeight="1" x14ac:dyDescent="0.3"/>
    <row r="1018" ht="14.25" customHeight="1" x14ac:dyDescent="0.3"/>
    <row r="1019" ht="14.25" customHeight="1" x14ac:dyDescent="0.3"/>
    <row r="1020" ht="14.25" customHeight="1" x14ac:dyDescent="0.3"/>
    <row r="1021" ht="14.25" customHeight="1" x14ac:dyDescent="0.3"/>
    <row r="1022" ht="14.25" customHeight="1" x14ac:dyDescent="0.3"/>
    <row r="1023" ht="14.25" customHeight="1" x14ac:dyDescent="0.3"/>
    <row r="1024" ht="14.25" customHeight="1" x14ac:dyDescent="0.3"/>
    <row r="1025" ht="14.25" customHeight="1" x14ac:dyDescent="0.3"/>
    <row r="1026" ht="14.25" customHeight="1" x14ac:dyDescent="0.3"/>
    <row r="1027" ht="14.25" customHeight="1" x14ac:dyDescent="0.3"/>
    <row r="1028" ht="14.25" customHeight="1" x14ac:dyDescent="0.3"/>
    <row r="1029" ht="14.25" customHeight="1" x14ac:dyDescent="0.3"/>
    <row r="1030" ht="14.25" customHeight="1" x14ac:dyDescent="0.3"/>
    <row r="1031" ht="14.25" customHeight="1" x14ac:dyDescent="0.3"/>
    <row r="1032" ht="14.25" customHeight="1" x14ac:dyDescent="0.3"/>
    <row r="1033" ht="14.25" customHeight="1" x14ac:dyDescent="0.3"/>
    <row r="1034" ht="14.25" customHeight="1" x14ac:dyDescent="0.3"/>
    <row r="1035" ht="14.25" customHeight="1" x14ac:dyDescent="0.3"/>
    <row r="1036" ht="14.25" customHeight="1" x14ac:dyDescent="0.3"/>
    <row r="1037" ht="14.25" customHeight="1" x14ac:dyDescent="0.3"/>
    <row r="1038" ht="14.25" customHeight="1" x14ac:dyDescent="0.3"/>
    <row r="1039" ht="14.25" customHeight="1" x14ac:dyDescent="0.3"/>
    <row r="1040" ht="14.25" customHeight="1" x14ac:dyDescent="0.3"/>
    <row r="1041" ht="14.25" customHeight="1" x14ac:dyDescent="0.3"/>
    <row r="1042" ht="14.25" customHeight="1" x14ac:dyDescent="0.3"/>
    <row r="1043" ht="14.25" customHeight="1" x14ac:dyDescent="0.3"/>
    <row r="1044" ht="14.25" customHeight="1" x14ac:dyDescent="0.3"/>
    <row r="1045" ht="14.25" customHeight="1" x14ac:dyDescent="0.3"/>
    <row r="1046" ht="14.25" customHeight="1" x14ac:dyDescent="0.3"/>
    <row r="1047" ht="14.25" customHeight="1" x14ac:dyDescent="0.3"/>
    <row r="1048" ht="14.25" customHeight="1" x14ac:dyDescent="0.3"/>
    <row r="1049" ht="14.25" customHeight="1" x14ac:dyDescent="0.3"/>
    <row r="1050" ht="14.25" customHeight="1" x14ac:dyDescent="0.3"/>
    <row r="1051" ht="14.25" customHeight="1" x14ac:dyDescent="0.3"/>
    <row r="1052" ht="14.25" customHeight="1" x14ac:dyDescent="0.3"/>
    <row r="1053" ht="14.25" customHeight="1" x14ac:dyDescent="0.3"/>
    <row r="1054" ht="14.25" customHeight="1" x14ac:dyDescent="0.3"/>
    <row r="1055" ht="14.25" customHeight="1" x14ac:dyDescent="0.3"/>
    <row r="1056" ht="14.25" customHeight="1" x14ac:dyDescent="0.3"/>
    <row r="1057" ht="14.25" customHeight="1" x14ac:dyDescent="0.3"/>
    <row r="1058" ht="14.25" customHeight="1" x14ac:dyDescent="0.3"/>
    <row r="1059" ht="14.25" customHeight="1" x14ac:dyDescent="0.3"/>
    <row r="1060" ht="14.25" customHeight="1" x14ac:dyDescent="0.3"/>
    <row r="1061" ht="14.25" customHeight="1" x14ac:dyDescent="0.3"/>
    <row r="1062" ht="14.25" customHeight="1" x14ac:dyDescent="0.3"/>
    <row r="1063" ht="14.25" customHeight="1" x14ac:dyDescent="0.3"/>
    <row r="1064" ht="14.25" customHeight="1" x14ac:dyDescent="0.3"/>
    <row r="1065" ht="14.25" customHeight="1" x14ac:dyDescent="0.3"/>
    <row r="1066" ht="14.25" customHeight="1" x14ac:dyDescent="0.3"/>
    <row r="1067" ht="14.25" customHeight="1" x14ac:dyDescent="0.3"/>
    <row r="1068" ht="14.25" customHeight="1" x14ac:dyDescent="0.3"/>
  </sheetData>
  <mergeCells count="3">
    <mergeCell ref="A2:N2"/>
    <mergeCell ref="A5:N5"/>
    <mergeCell ref="J3:L3"/>
  </mergeCells>
  <conditionalFormatting sqref="A8">
    <cfRule type="expression" dxfId="0" priority="1">
      <formula>#REF!="Banque"</formula>
    </cfRule>
  </conditionalFormatting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0CE6-A462-4184-BFAA-1C6FA5414F7E}">
  <dimension ref="A1:N1004"/>
  <sheetViews>
    <sheetView workbookViewId="0">
      <selection activeCell="A7" sqref="A7:K7"/>
    </sheetView>
  </sheetViews>
  <sheetFormatPr baseColWidth="10" defaultColWidth="14.44140625" defaultRowHeight="15" customHeight="1" x14ac:dyDescent="0.3"/>
  <cols>
    <col min="1" max="1" width="54.6640625" customWidth="1"/>
    <col min="2" max="7" width="10.6640625" customWidth="1"/>
    <col min="8" max="13" width="11.44140625" customWidth="1"/>
    <col min="14" max="14" width="11" bestFit="1" customWidth="1"/>
    <col min="15" max="26" width="10.6640625" customWidth="1"/>
  </cols>
  <sheetData>
    <row r="1" spans="1:14" ht="14.25" customHeight="1" x14ac:dyDescent="0.3"/>
    <row r="2" spans="1:14" ht="14.25" customHeight="1" x14ac:dyDescent="0.35">
      <c r="A2" s="168" t="s">
        <v>184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ht="14.25" customHeight="1" x14ac:dyDescent="0.3"/>
    <row r="4" spans="1:14" ht="14.25" customHeight="1" x14ac:dyDescent="0.35">
      <c r="A4" s="35" t="s">
        <v>18</v>
      </c>
      <c r="N4" s="18">
        <f>N22</f>
        <v>15840</v>
      </c>
    </row>
    <row r="5" spans="1:14" ht="14.25" customHeight="1" thickBot="1" x14ac:dyDescent="0.35">
      <c r="N5" s="36"/>
    </row>
    <row r="6" spans="1:14" ht="14.25" customHeight="1" thickBot="1" x14ac:dyDescent="0.35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38" t="s">
        <v>185</v>
      </c>
      <c r="B7" s="120"/>
      <c r="C7" s="20"/>
      <c r="D7" s="9"/>
      <c r="E7" s="32"/>
      <c r="F7" s="122"/>
      <c r="G7" s="6"/>
      <c r="H7" s="6"/>
      <c r="I7" s="6"/>
      <c r="J7" s="6"/>
      <c r="K7" s="6">
        <v>15840</v>
      </c>
      <c r="L7" s="6"/>
      <c r="M7" s="6"/>
      <c r="N7" s="19">
        <f t="shared" ref="N7:N21" si="0">SUM(B7:M7)</f>
        <v>15840</v>
      </c>
    </row>
    <row r="8" spans="1:14" ht="14.4" x14ac:dyDescent="0.3">
      <c r="A8" s="38"/>
      <c r="B8" s="98"/>
      <c r="C8" s="86"/>
      <c r="D8" s="9"/>
      <c r="E8" s="86"/>
      <c r="F8" s="20"/>
      <c r="G8" s="20"/>
      <c r="H8" s="24"/>
      <c r="I8" s="20"/>
      <c r="J8" s="99"/>
      <c r="K8" s="99"/>
      <c r="L8" s="99"/>
      <c r="M8" s="20"/>
      <c r="N8" s="20">
        <f t="shared" si="0"/>
        <v>0</v>
      </c>
    </row>
    <row r="9" spans="1:14" ht="14.4" x14ac:dyDescent="0.3">
      <c r="A9" s="38"/>
      <c r="B9" s="100"/>
      <c r="C9" s="20"/>
      <c r="D9" s="137"/>
      <c r="E9" s="9"/>
      <c r="F9" s="9"/>
      <c r="G9" s="9"/>
      <c r="H9" s="24"/>
      <c r="I9" s="20"/>
      <c r="J9" s="99"/>
      <c r="K9" s="99"/>
      <c r="L9" s="99"/>
      <c r="M9" s="9"/>
      <c r="N9" s="20">
        <f t="shared" si="0"/>
        <v>0</v>
      </c>
    </row>
    <row r="10" spans="1:14" ht="14.25" customHeight="1" x14ac:dyDescent="0.3">
      <c r="A10" s="38"/>
      <c r="B10" s="100"/>
      <c r="C10" s="20"/>
      <c r="D10" s="137"/>
      <c r="E10" s="9"/>
      <c r="F10" s="9"/>
      <c r="G10" s="9"/>
      <c r="H10" s="24"/>
      <c r="I10" s="20"/>
      <c r="J10" s="99"/>
      <c r="K10" s="99"/>
      <c r="L10" s="99"/>
      <c r="M10" s="9"/>
      <c r="N10" s="20">
        <f t="shared" si="0"/>
        <v>0</v>
      </c>
    </row>
    <row r="11" spans="1:14" ht="14.25" customHeight="1" x14ac:dyDescent="0.3">
      <c r="A11" s="165"/>
      <c r="B11" s="87"/>
      <c r="C11" s="87"/>
      <c r="D11" s="87"/>
      <c r="E11" s="128"/>
      <c r="F11" s="87"/>
      <c r="G11" s="87"/>
      <c r="H11" s="87"/>
      <c r="I11" s="87"/>
      <c r="J11" s="87"/>
      <c r="K11" s="87"/>
      <c r="L11" s="87"/>
      <c r="M11" s="166"/>
      <c r="N11" s="20">
        <f t="shared" si="0"/>
        <v>0</v>
      </c>
    </row>
    <row r="12" spans="1:14" ht="14.25" customHeight="1" x14ac:dyDescent="0.3">
      <c r="A12" s="38"/>
      <c r="B12" s="97"/>
      <c r="C12" s="32"/>
      <c r="D12" s="9"/>
      <c r="E12" s="9"/>
      <c r="F12" s="9"/>
      <c r="G12" s="9"/>
      <c r="H12" s="9"/>
      <c r="I12" s="9"/>
      <c r="J12" s="99"/>
      <c r="K12" s="99"/>
      <c r="L12" s="99"/>
      <c r="M12" s="86"/>
      <c r="N12" s="20">
        <f t="shared" si="0"/>
        <v>0</v>
      </c>
    </row>
    <row r="13" spans="1:14" ht="14.25" customHeight="1" x14ac:dyDescent="0.3">
      <c r="A13" s="38"/>
      <c r="B13" s="97"/>
      <c r="C13" s="32"/>
      <c r="D13" s="9"/>
      <c r="E13" s="9"/>
      <c r="F13" s="9"/>
      <c r="G13" s="9"/>
      <c r="H13" s="9"/>
      <c r="I13" s="9"/>
      <c r="J13" s="99"/>
      <c r="K13" s="99"/>
      <c r="L13" s="99"/>
      <c r="M13" s="86"/>
      <c r="N13" s="20">
        <f t="shared" si="0"/>
        <v>0</v>
      </c>
    </row>
    <row r="14" spans="1:14" ht="14.25" customHeight="1" x14ac:dyDescent="0.3">
      <c r="A14" s="38"/>
      <c r="B14" s="97"/>
      <c r="C14" s="119"/>
      <c r="D14" s="9"/>
      <c r="E14" s="9"/>
      <c r="F14" s="9"/>
      <c r="G14" s="9"/>
      <c r="H14" s="9"/>
      <c r="I14" s="9"/>
      <c r="J14" s="99"/>
      <c r="K14" s="99"/>
      <c r="L14" s="99"/>
      <c r="M14" s="86"/>
      <c r="N14" s="20">
        <f t="shared" si="0"/>
        <v>0</v>
      </c>
    </row>
    <row r="15" spans="1:14" ht="14.25" customHeight="1" x14ac:dyDescent="0.3">
      <c r="A15" s="38"/>
      <c r="B15" s="97"/>
      <c r="C15" s="32"/>
      <c r="D15" s="9"/>
      <c r="E15" s="9"/>
      <c r="F15" s="9"/>
      <c r="G15" s="9"/>
      <c r="H15" s="9"/>
      <c r="I15" s="9"/>
      <c r="J15" s="99"/>
      <c r="K15" s="99"/>
      <c r="L15" s="99"/>
      <c r="M15" s="86"/>
      <c r="N15" s="20">
        <f t="shared" si="0"/>
        <v>0</v>
      </c>
    </row>
    <row r="16" spans="1:14" ht="14.25" customHeight="1" x14ac:dyDescent="0.3">
      <c r="A16" s="123"/>
      <c r="B16" s="127"/>
      <c r="C16" s="128"/>
      <c r="D16" s="87"/>
      <c r="E16" s="87"/>
      <c r="F16" s="87"/>
      <c r="G16" s="87"/>
      <c r="H16" s="87"/>
      <c r="I16" s="87"/>
      <c r="J16" s="129"/>
      <c r="K16" s="129"/>
      <c r="L16" s="129"/>
      <c r="M16" s="78"/>
      <c r="N16" s="20">
        <f t="shared" si="0"/>
        <v>0</v>
      </c>
    </row>
    <row r="17" spans="1:14" ht="14.25" customHeight="1" x14ac:dyDescent="0.3">
      <c r="A17" s="126"/>
      <c r="B17" s="127"/>
      <c r="C17" s="128"/>
      <c r="D17" s="87"/>
      <c r="E17" s="87"/>
      <c r="F17" s="87"/>
      <c r="G17" s="87"/>
      <c r="H17" s="87"/>
      <c r="I17" s="87"/>
      <c r="J17" s="129"/>
      <c r="K17" s="129"/>
      <c r="L17" s="129"/>
      <c r="M17" s="78"/>
      <c r="N17" s="20">
        <f t="shared" si="0"/>
        <v>0</v>
      </c>
    </row>
    <row r="18" spans="1:14" ht="14.25" customHeight="1" x14ac:dyDescent="0.3">
      <c r="A18" s="126"/>
      <c r="B18" s="127"/>
      <c r="C18" s="128"/>
      <c r="D18" s="87"/>
      <c r="E18" s="87"/>
      <c r="F18" s="87"/>
      <c r="G18" s="87"/>
      <c r="H18" s="87"/>
      <c r="I18" s="87"/>
      <c r="J18" s="129"/>
      <c r="K18" s="129"/>
      <c r="L18" s="129"/>
      <c r="M18" s="78"/>
      <c r="N18" s="20">
        <f t="shared" si="0"/>
        <v>0</v>
      </c>
    </row>
    <row r="19" spans="1:14" ht="14.25" customHeight="1" x14ac:dyDescent="0.3">
      <c r="A19" s="126"/>
      <c r="B19" s="127"/>
      <c r="C19" s="128"/>
      <c r="D19" s="87"/>
      <c r="E19" s="87"/>
      <c r="F19" s="87"/>
      <c r="G19" s="87"/>
      <c r="H19" s="87"/>
      <c r="I19" s="87"/>
      <c r="J19" s="129"/>
      <c r="K19" s="129"/>
      <c r="L19" s="129"/>
      <c r="M19" s="78"/>
      <c r="N19" s="20">
        <f t="shared" si="0"/>
        <v>0</v>
      </c>
    </row>
    <row r="20" spans="1:14" ht="14.25" customHeight="1" thickBot="1" x14ac:dyDescent="0.35">
      <c r="A20" s="101"/>
      <c r="B20" s="97"/>
      <c r="C20" s="32"/>
      <c r="D20" s="9"/>
      <c r="E20" s="9"/>
      <c r="F20" s="9"/>
      <c r="G20" s="9"/>
      <c r="H20" s="9"/>
      <c r="I20" s="9"/>
      <c r="J20" s="9"/>
      <c r="K20" s="9"/>
      <c r="L20" s="20"/>
      <c r="M20" s="102"/>
      <c r="N20" s="20">
        <f t="shared" si="0"/>
        <v>0</v>
      </c>
    </row>
    <row r="21" spans="1:14" ht="14.25" customHeight="1" thickBot="1" x14ac:dyDescent="0.35">
      <c r="A21" s="101"/>
      <c r="B21" s="103"/>
      <c r="C21" s="12"/>
      <c r="D21" s="12"/>
      <c r="E21" s="40"/>
      <c r="F21" s="12"/>
      <c r="G21" s="12"/>
      <c r="H21" s="12"/>
      <c r="I21" s="12"/>
      <c r="J21" s="12"/>
      <c r="K21" s="12"/>
      <c r="L21" s="12"/>
      <c r="M21" s="102"/>
      <c r="N21" s="13">
        <f t="shared" si="0"/>
        <v>0</v>
      </c>
    </row>
    <row r="22" spans="1:14" ht="14.25" customHeight="1" thickBot="1" x14ac:dyDescent="0.35">
      <c r="B22" s="41">
        <f t="shared" ref="B22:M22" si="1">SUM(B7:B21)</f>
        <v>0</v>
      </c>
      <c r="C22" s="41">
        <f t="shared" si="1"/>
        <v>0</v>
      </c>
      <c r="D22" s="41">
        <f t="shared" si="1"/>
        <v>0</v>
      </c>
      <c r="E22" s="41">
        <f t="shared" si="1"/>
        <v>0</v>
      </c>
      <c r="F22" s="41">
        <f t="shared" si="1"/>
        <v>0</v>
      </c>
      <c r="G22" s="41">
        <f t="shared" si="1"/>
        <v>0</v>
      </c>
      <c r="H22" s="41">
        <f t="shared" si="1"/>
        <v>0</v>
      </c>
      <c r="I22" s="41">
        <f t="shared" si="1"/>
        <v>0</v>
      </c>
      <c r="J22" s="41">
        <f t="shared" si="1"/>
        <v>0</v>
      </c>
      <c r="K22" s="41">
        <f t="shared" si="1"/>
        <v>15840</v>
      </c>
      <c r="L22" s="41">
        <f t="shared" si="1"/>
        <v>0</v>
      </c>
      <c r="M22" s="41">
        <f t="shared" si="1"/>
        <v>0</v>
      </c>
      <c r="N22" s="41">
        <f>SUM(N7:N21)</f>
        <v>15840</v>
      </c>
    </row>
    <row r="23" spans="1:14" ht="14.25" customHeight="1" x14ac:dyDescent="0.3"/>
    <row r="24" spans="1:14" ht="14.25" customHeight="1" x14ac:dyDescent="0.3">
      <c r="N24" s="17"/>
    </row>
    <row r="25" spans="1:14" ht="14.25" customHeight="1" x14ac:dyDescent="0.3">
      <c r="A25" s="11"/>
      <c r="B25" s="24"/>
      <c r="C25" s="17"/>
      <c r="N25" s="17"/>
    </row>
    <row r="26" spans="1:14" ht="14.25" customHeight="1" x14ac:dyDescent="0.3">
      <c r="A26" s="11"/>
      <c r="B26" s="24"/>
      <c r="C26" s="17"/>
    </row>
    <row r="27" spans="1:14" ht="14.25" customHeight="1" x14ac:dyDescent="0.3">
      <c r="A27" s="11"/>
      <c r="B27" s="24"/>
      <c r="C27" s="17"/>
    </row>
    <row r="28" spans="1:14" ht="14.25" customHeight="1" x14ac:dyDescent="0.3"/>
    <row r="29" spans="1:14" ht="14.25" customHeight="1" x14ac:dyDescent="0.3"/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1">
    <mergeCell ref="A2:N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88"/>
  <sheetViews>
    <sheetView zoomScale="55" zoomScaleNormal="55" workbookViewId="0">
      <pane xSplit="1" ySplit="4" topLeftCell="B113" activePane="bottomRight" state="frozen"/>
      <selection pane="topRight" activeCell="B1" sqref="B1"/>
      <selection pane="bottomLeft" activeCell="A5" sqref="A5"/>
      <selection pane="bottomRight" activeCell="A123" sqref="A123:XFD131"/>
    </sheetView>
  </sheetViews>
  <sheetFormatPr baseColWidth="10" defaultColWidth="14.44140625" defaultRowHeight="15" customHeight="1" x14ac:dyDescent="0.3"/>
  <cols>
    <col min="1" max="1" width="98.6640625" customWidth="1"/>
    <col min="2" max="2" width="13" bestFit="1" customWidth="1"/>
    <col min="3" max="3" width="12.6640625" bestFit="1" customWidth="1"/>
    <col min="4" max="4" width="13" bestFit="1" customWidth="1"/>
    <col min="5" max="5" width="12.6640625" bestFit="1" customWidth="1"/>
    <col min="6" max="8" width="13" bestFit="1" customWidth="1"/>
    <col min="9" max="9" width="10.33203125" customWidth="1"/>
    <col min="10" max="10" width="16.5546875" customWidth="1"/>
    <col min="11" max="11" width="13" bestFit="1" customWidth="1"/>
    <col min="12" max="13" width="15.5546875" customWidth="1"/>
    <col min="14" max="14" width="14.6640625" bestFit="1" customWidth="1"/>
    <col min="15" max="15" width="11.6640625" customWidth="1"/>
    <col min="16" max="16" width="12.5546875" customWidth="1"/>
    <col min="17" max="26" width="10.6640625" customWidth="1"/>
  </cols>
  <sheetData>
    <row r="1" spans="1:16" ht="14.25" customHeight="1" x14ac:dyDescent="0.3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6" ht="14.25" customHeight="1" x14ac:dyDescent="0.35">
      <c r="A2" s="183" t="s">
        <v>48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6" ht="14.25" customHeight="1" x14ac:dyDescent="0.3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P3" s="17"/>
    </row>
    <row r="4" spans="1:16" ht="14.25" customHeight="1" thickBot="1" x14ac:dyDescent="0.35">
      <c r="A4" s="192" t="s">
        <v>198</v>
      </c>
      <c r="B4" s="193" t="s">
        <v>20</v>
      </c>
      <c r="C4" s="193" t="s">
        <v>21</v>
      </c>
      <c r="D4" s="193" t="s">
        <v>22</v>
      </c>
      <c r="E4" s="193" t="s">
        <v>23</v>
      </c>
      <c r="F4" s="193" t="s">
        <v>24</v>
      </c>
      <c r="G4" s="193" t="s">
        <v>25</v>
      </c>
      <c r="H4" s="193" t="s">
        <v>26</v>
      </c>
      <c r="I4" s="193" t="s">
        <v>27</v>
      </c>
      <c r="J4" s="193" t="s">
        <v>28</v>
      </c>
      <c r="K4" s="193" t="s">
        <v>29</v>
      </c>
      <c r="L4" s="193" t="s">
        <v>30</v>
      </c>
      <c r="M4" s="193" t="s">
        <v>31</v>
      </c>
      <c r="N4" s="194" t="s">
        <v>19</v>
      </c>
      <c r="P4" s="17"/>
    </row>
    <row r="5" spans="1:16" ht="14.25" customHeight="1" x14ac:dyDescent="0.3">
      <c r="A5" s="123" t="s">
        <v>59</v>
      </c>
      <c r="B5" s="21">
        <v>16908</v>
      </c>
      <c r="C5" s="19"/>
      <c r="D5" s="19"/>
      <c r="E5" s="19"/>
      <c r="F5" s="122"/>
      <c r="G5" s="19"/>
      <c r="H5" s="19"/>
      <c r="I5" s="19"/>
      <c r="J5" s="19"/>
      <c r="K5" s="19"/>
      <c r="L5" s="19"/>
      <c r="M5" s="19"/>
      <c r="N5" s="191">
        <f t="shared" ref="N5:N111" si="0">SUM(B5:M5)</f>
        <v>16908</v>
      </c>
    </row>
    <row r="6" spans="1:16" ht="14.25" customHeight="1" x14ac:dyDescent="0.3">
      <c r="A6" s="125" t="s">
        <v>60</v>
      </c>
      <c r="B6" s="20">
        <v>50</v>
      </c>
      <c r="C6" s="21"/>
      <c r="D6" s="20"/>
      <c r="E6" s="20"/>
      <c r="F6" s="20"/>
      <c r="G6" s="20"/>
      <c r="H6" s="20"/>
      <c r="I6" s="20"/>
      <c r="J6" s="20"/>
      <c r="K6" s="20"/>
      <c r="L6" s="20"/>
      <c r="M6" s="20"/>
      <c r="N6" s="191">
        <f t="shared" si="0"/>
        <v>50</v>
      </c>
    </row>
    <row r="7" spans="1:16" ht="14.25" customHeight="1" x14ac:dyDescent="0.3">
      <c r="A7" s="56" t="s">
        <v>61</v>
      </c>
      <c r="B7" s="20">
        <v>175</v>
      </c>
      <c r="C7" s="21"/>
      <c r="D7" s="20"/>
      <c r="E7" s="20"/>
      <c r="F7" s="20"/>
      <c r="G7" s="20"/>
      <c r="H7" s="20"/>
      <c r="I7" s="20"/>
      <c r="J7" s="20"/>
      <c r="K7" s="20"/>
      <c r="L7" s="20"/>
      <c r="M7" s="20"/>
      <c r="N7" s="191">
        <f t="shared" si="0"/>
        <v>175</v>
      </c>
    </row>
    <row r="8" spans="1:16" ht="14.25" customHeight="1" x14ac:dyDescent="0.3">
      <c r="A8" s="9" t="s">
        <v>62</v>
      </c>
      <c r="B8" s="20">
        <v>700</v>
      </c>
      <c r="C8" s="21"/>
      <c r="D8" s="20"/>
      <c r="E8" s="20"/>
      <c r="F8" s="20"/>
      <c r="G8" s="20"/>
      <c r="H8" s="20"/>
      <c r="I8" s="20"/>
      <c r="J8" s="20"/>
      <c r="K8" s="20"/>
      <c r="L8" s="20"/>
      <c r="M8" s="20"/>
      <c r="N8" s="191">
        <f t="shared" si="0"/>
        <v>700</v>
      </c>
    </row>
    <row r="9" spans="1:16" ht="14.25" customHeight="1" x14ac:dyDescent="0.3">
      <c r="A9" s="9" t="s">
        <v>63</v>
      </c>
      <c r="B9" s="20">
        <v>170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91">
        <f t="shared" si="0"/>
        <v>170</v>
      </c>
    </row>
    <row r="10" spans="1:16" ht="14.25" customHeight="1" x14ac:dyDescent="0.3">
      <c r="A10" t="s">
        <v>64</v>
      </c>
      <c r="B10" s="20">
        <v>30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91">
        <f t="shared" si="0"/>
        <v>30</v>
      </c>
    </row>
    <row r="11" spans="1:16" ht="14.25" customHeight="1" x14ac:dyDescent="0.3">
      <c r="A11" s="72" t="s">
        <v>65</v>
      </c>
      <c r="B11" s="20">
        <v>480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91">
        <f t="shared" si="0"/>
        <v>480</v>
      </c>
    </row>
    <row r="12" spans="1:16" ht="14.25" customHeight="1" x14ac:dyDescent="0.3">
      <c r="A12" t="s">
        <v>66</v>
      </c>
      <c r="B12" s="20">
        <v>198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91">
        <f t="shared" si="0"/>
        <v>198</v>
      </c>
    </row>
    <row r="13" spans="1:16" ht="18" customHeight="1" x14ac:dyDescent="0.3">
      <c r="A13" s="9" t="s">
        <v>67</v>
      </c>
      <c r="B13" s="20">
        <v>890</v>
      </c>
      <c r="C13" s="11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191">
        <f t="shared" si="0"/>
        <v>890</v>
      </c>
      <c r="P13" s="17"/>
    </row>
    <row r="14" spans="1:16" ht="18" customHeight="1" x14ac:dyDescent="0.3">
      <c r="A14" s="87" t="s">
        <v>66</v>
      </c>
      <c r="B14" s="86">
        <v>490</v>
      </c>
      <c r="C14" s="115"/>
      <c r="D14" s="21"/>
      <c r="E14" s="20"/>
      <c r="F14" s="20"/>
      <c r="G14" s="20"/>
      <c r="H14" s="20"/>
      <c r="I14" s="20"/>
      <c r="J14" s="20"/>
      <c r="K14" s="20"/>
      <c r="L14" s="20"/>
      <c r="M14" s="20"/>
      <c r="N14" s="191">
        <f t="shared" si="0"/>
        <v>490</v>
      </c>
    </row>
    <row r="15" spans="1:16" ht="18" customHeight="1" x14ac:dyDescent="0.3">
      <c r="A15" s="9" t="s">
        <v>68</v>
      </c>
      <c r="B15" s="20">
        <v>2400</v>
      </c>
      <c r="C15" s="24"/>
      <c r="D15" s="21"/>
      <c r="E15" s="20"/>
      <c r="F15" s="20"/>
      <c r="G15" s="20"/>
      <c r="H15" s="20"/>
      <c r="I15" s="20"/>
      <c r="J15" s="20"/>
      <c r="K15" s="20"/>
      <c r="L15" s="20"/>
      <c r="M15" s="20"/>
      <c r="N15" s="191">
        <f t="shared" si="0"/>
        <v>2400</v>
      </c>
    </row>
    <row r="16" spans="1:16" ht="14.25" customHeight="1" x14ac:dyDescent="0.3">
      <c r="A16" s="87" t="s">
        <v>69</v>
      </c>
      <c r="B16" s="86">
        <v>1370</v>
      </c>
      <c r="C16" s="32"/>
      <c r="D16" s="21"/>
      <c r="E16" s="20"/>
      <c r="F16" s="20"/>
      <c r="G16" s="20"/>
      <c r="H16" s="20"/>
      <c r="I16" s="20"/>
      <c r="J16" s="20"/>
      <c r="K16" s="20"/>
      <c r="L16" s="20"/>
      <c r="M16" s="20"/>
      <c r="N16" s="191">
        <f t="shared" si="0"/>
        <v>1370</v>
      </c>
    </row>
    <row r="17" spans="1:14" ht="14.25" customHeight="1" x14ac:dyDescent="0.3">
      <c r="A17" s="38" t="s">
        <v>70</v>
      </c>
      <c r="B17" s="9">
        <v>450</v>
      </c>
      <c r="C17" s="113"/>
      <c r="D17" s="21"/>
      <c r="E17" s="20"/>
      <c r="F17" s="20"/>
      <c r="G17" s="20"/>
      <c r="H17" s="20"/>
      <c r="I17" s="20"/>
      <c r="J17" s="20"/>
      <c r="K17" s="20"/>
      <c r="L17" s="20"/>
      <c r="M17" s="20"/>
      <c r="N17" s="191">
        <f t="shared" si="0"/>
        <v>450</v>
      </c>
    </row>
    <row r="18" spans="1:14" ht="14.25" customHeight="1" x14ac:dyDescent="0.3">
      <c r="A18" s="38" t="s">
        <v>71</v>
      </c>
      <c r="B18" s="9">
        <v>1300</v>
      </c>
      <c r="C18" s="113"/>
      <c r="D18" s="21"/>
      <c r="E18" s="20"/>
      <c r="F18" s="20"/>
      <c r="G18" s="20"/>
      <c r="H18" s="20"/>
      <c r="I18" s="20"/>
      <c r="J18" s="20"/>
      <c r="K18" s="20"/>
      <c r="L18" s="20"/>
      <c r="M18" s="20"/>
      <c r="N18" s="191">
        <f t="shared" si="0"/>
        <v>1300</v>
      </c>
    </row>
    <row r="19" spans="1:14" ht="14.25" customHeight="1" x14ac:dyDescent="0.3">
      <c r="A19" s="38" t="s">
        <v>90</v>
      </c>
      <c r="B19" s="9"/>
      <c r="C19" s="113">
        <v>2000</v>
      </c>
      <c r="D19" s="21"/>
      <c r="E19" s="20"/>
      <c r="F19" s="20"/>
      <c r="G19" s="20"/>
      <c r="H19" s="20"/>
      <c r="I19" s="20"/>
      <c r="J19" s="20"/>
      <c r="K19" s="20"/>
      <c r="L19" s="20"/>
      <c r="M19" s="20"/>
      <c r="N19" s="191">
        <f t="shared" si="0"/>
        <v>2000</v>
      </c>
    </row>
    <row r="20" spans="1:14" ht="14.25" customHeight="1" thickBot="1" x14ac:dyDescent="0.35">
      <c r="A20" s="38" t="s">
        <v>91</v>
      </c>
      <c r="B20" s="9"/>
      <c r="C20" s="116">
        <v>2000</v>
      </c>
      <c r="D20" s="21"/>
      <c r="E20" s="20"/>
      <c r="F20" s="20"/>
      <c r="G20" s="20"/>
      <c r="H20" s="20"/>
      <c r="I20" s="20"/>
      <c r="J20" s="20"/>
      <c r="K20" s="20"/>
      <c r="L20" s="20"/>
      <c r="M20" s="20"/>
      <c r="N20" s="191">
        <f t="shared" si="0"/>
        <v>2000</v>
      </c>
    </row>
    <row r="21" spans="1:14" ht="14.25" customHeight="1" x14ac:dyDescent="0.3">
      <c r="A21" s="82" t="s">
        <v>100</v>
      </c>
      <c r="B21" s="76"/>
      <c r="C21" s="76">
        <v>28800</v>
      </c>
      <c r="D21" s="21"/>
      <c r="E21" s="20"/>
      <c r="F21" s="20"/>
      <c r="G21" s="20"/>
      <c r="H21" s="20"/>
      <c r="I21" s="20"/>
      <c r="J21" s="20"/>
      <c r="K21" s="20"/>
      <c r="L21" s="20"/>
      <c r="M21" s="20"/>
      <c r="N21" s="191">
        <f t="shared" si="0"/>
        <v>28800</v>
      </c>
    </row>
    <row r="22" spans="1:14" ht="14.25" customHeight="1" x14ac:dyDescent="0.3">
      <c r="A22" s="117" t="s">
        <v>93</v>
      </c>
      <c r="B22" s="111"/>
      <c r="C22" s="111">
        <v>5088</v>
      </c>
      <c r="D22" s="20"/>
      <c r="E22" s="20"/>
      <c r="F22" s="21"/>
      <c r="G22" s="20"/>
      <c r="H22" s="20"/>
      <c r="I22" s="20"/>
      <c r="J22" s="20"/>
      <c r="K22" s="20"/>
      <c r="L22" s="20"/>
      <c r="M22" s="20"/>
      <c r="N22" s="191">
        <f t="shared" si="0"/>
        <v>5088</v>
      </c>
    </row>
    <row r="23" spans="1:14" ht="14.25" customHeight="1" x14ac:dyDescent="0.3">
      <c r="A23" s="117" t="s">
        <v>93</v>
      </c>
      <c r="B23" s="9"/>
      <c r="C23" s="9">
        <v>11900</v>
      </c>
      <c r="D23" s="20"/>
      <c r="E23" s="20"/>
      <c r="F23" s="21"/>
      <c r="G23" s="20"/>
      <c r="H23" s="20"/>
      <c r="I23" s="20"/>
      <c r="J23" s="20"/>
      <c r="K23" s="20"/>
      <c r="L23" s="20"/>
      <c r="M23" s="20"/>
      <c r="N23" s="191">
        <f t="shared" si="0"/>
        <v>11900</v>
      </c>
    </row>
    <row r="24" spans="1:14" ht="14.25" customHeight="1" x14ac:dyDescent="0.3">
      <c r="A24" s="11" t="s">
        <v>93</v>
      </c>
      <c r="B24" s="9"/>
      <c r="C24" s="9">
        <v>12200</v>
      </c>
      <c r="D24" s="20"/>
      <c r="E24" s="20"/>
      <c r="F24" s="21"/>
      <c r="G24" s="20"/>
      <c r="H24" s="20"/>
      <c r="I24" s="20"/>
      <c r="J24" s="20"/>
      <c r="K24" s="20"/>
      <c r="L24" s="20"/>
      <c r="M24" s="20"/>
      <c r="N24" s="191">
        <f t="shared" si="0"/>
        <v>12200</v>
      </c>
    </row>
    <row r="25" spans="1:14" ht="14.25" customHeight="1" x14ac:dyDescent="0.3">
      <c r="A25" s="39" t="s">
        <v>92</v>
      </c>
      <c r="B25" s="9"/>
      <c r="C25" s="32">
        <v>200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191">
        <f t="shared" si="0"/>
        <v>200</v>
      </c>
    </row>
    <row r="26" spans="1:14" ht="14.25" customHeight="1" x14ac:dyDescent="0.3">
      <c r="A26" s="11" t="s">
        <v>72</v>
      </c>
      <c r="B26" s="21"/>
      <c r="C26" s="32">
        <v>1050</v>
      </c>
      <c r="D26" s="32"/>
      <c r="E26" s="20"/>
      <c r="F26" s="20"/>
      <c r="G26" s="20"/>
      <c r="H26" s="20"/>
      <c r="I26" s="20"/>
      <c r="J26" s="20"/>
      <c r="K26" s="20"/>
      <c r="L26" s="20"/>
      <c r="M26" s="20"/>
      <c r="N26" s="191">
        <f t="shared" si="0"/>
        <v>1050</v>
      </c>
    </row>
    <row r="27" spans="1:14" ht="14.25" customHeight="1" x14ac:dyDescent="0.3">
      <c r="A27" s="11" t="s">
        <v>73</v>
      </c>
      <c r="B27" s="9"/>
      <c r="C27" s="20">
        <v>500</v>
      </c>
      <c r="D27" s="24"/>
      <c r="E27" s="20"/>
      <c r="F27" s="20"/>
      <c r="G27" s="20"/>
      <c r="H27" s="20"/>
      <c r="I27" s="20"/>
      <c r="J27" s="20"/>
      <c r="K27" s="20"/>
      <c r="L27" s="20"/>
      <c r="M27" s="20"/>
      <c r="N27" s="191">
        <f t="shared" si="0"/>
        <v>500</v>
      </c>
    </row>
    <row r="28" spans="1:14" ht="14.25" customHeight="1" x14ac:dyDescent="0.3">
      <c r="A28" s="23" t="s">
        <v>74</v>
      </c>
      <c r="B28" s="9"/>
      <c r="C28" s="20">
        <v>1270</v>
      </c>
      <c r="D28" s="17"/>
      <c r="E28" s="20"/>
      <c r="F28" s="20"/>
      <c r="G28" s="20"/>
      <c r="H28" s="20"/>
      <c r="I28" s="20"/>
      <c r="J28" s="20"/>
      <c r="K28" s="20"/>
      <c r="L28" s="20"/>
      <c r="M28" s="20"/>
      <c r="N28" s="191">
        <f t="shared" si="0"/>
        <v>1270</v>
      </c>
    </row>
    <row r="29" spans="1:14" ht="14.25" customHeight="1" x14ac:dyDescent="0.3">
      <c r="A29" s="11" t="s">
        <v>75</v>
      </c>
      <c r="B29" s="26"/>
      <c r="C29" s="21">
        <v>200</v>
      </c>
      <c r="D29" s="24"/>
      <c r="E29" s="21"/>
      <c r="F29" s="21"/>
      <c r="G29" s="21"/>
      <c r="H29" s="21"/>
      <c r="I29" s="21"/>
      <c r="J29" s="21"/>
      <c r="K29" s="21"/>
      <c r="L29" s="21"/>
      <c r="M29" s="21"/>
      <c r="N29" s="191">
        <f t="shared" si="0"/>
        <v>200</v>
      </c>
    </row>
    <row r="30" spans="1:14" ht="14.25" customHeight="1" x14ac:dyDescent="0.3">
      <c r="A30" s="87" t="s">
        <v>76</v>
      </c>
      <c r="B30" s="86"/>
      <c r="C30" s="86">
        <v>500</v>
      </c>
      <c r="D30" s="89"/>
      <c r="E30" s="21"/>
      <c r="F30" s="21"/>
      <c r="G30" s="27"/>
      <c r="H30" s="27"/>
      <c r="I30" s="27"/>
      <c r="J30" s="27"/>
      <c r="K30" s="27"/>
      <c r="L30" s="27"/>
      <c r="M30" s="27"/>
      <c r="N30" s="191">
        <f t="shared" si="0"/>
        <v>500</v>
      </c>
    </row>
    <row r="31" spans="1:14" ht="14.25" customHeight="1" x14ac:dyDescent="0.3">
      <c r="A31" s="87" t="s">
        <v>77</v>
      </c>
      <c r="B31" s="86"/>
      <c r="C31" s="86">
        <v>50</v>
      </c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191">
        <f t="shared" si="0"/>
        <v>50</v>
      </c>
    </row>
    <row r="32" spans="1:14" ht="14.25" customHeight="1" x14ac:dyDescent="0.3">
      <c r="A32" s="87" t="s">
        <v>78</v>
      </c>
      <c r="B32" s="86"/>
      <c r="C32" s="86">
        <v>50</v>
      </c>
      <c r="D32" s="24"/>
      <c r="E32" s="21"/>
      <c r="F32" s="21"/>
      <c r="G32" s="21"/>
      <c r="H32" s="21"/>
      <c r="I32" s="21"/>
      <c r="J32" s="21"/>
      <c r="K32" s="21"/>
      <c r="L32" s="21"/>
      <c r="M32" s="21"/>
      <c r="N32" s="191">
        <f t="shared" si="0"/>
        <v>50</v>
      </c>
    </row>
    <row r="33" spans="1:16" ht="14.25" customHeight="1" x14ac:dyDescent="0.3">
      <c r="A33" s="87" t="s">
        <v>79</v>
      </c>
      <c r="B33" s="86"/>
      <c r="C33" s="86">
        <v>58</v>
      </c>
      <c r="D33" s="24"/>
      <c r="E33" s="21"/>
      <c r="F33" s="21"/>
      <c r="G33" s="21"/>
      <c r="H33" s="21"/>
      <c r="I33" s="21"/>
      <c r="J33" s="21"/>
      <c r="K33" s="21"/>
      <c r="L33" s="21"/>
      <c r="M33" s="21"/>
      <c r="N33" s="191">
        <f t="shared" si="0"/>
        <v>58</v>
      </c>
    </row>
    <row r="34" spans="1:16" ht="14.25" customHeight="1" x14ac:dyDescent="0.3">
      <c r="A34" s="87" t="s">
        <v>80</v>
      </c>
      <c r="B34" s="86"/>
      <c r="C34" s="86">
        <v>230</v>
      </c>
      <c r="D34" s="24"/>
      <c r="E34" s="21"/>
      <c r="F34" s="21"/>
      <c r="G34" s="21"/>
      <c r="H34" s="21"/>
      <c r="I34" s="21"/>
      <c r="J34" s="21"/>
      <c r="K34" s="21"/>
      <c r="L34" s="21"/>
      <c r="M34" s="21"/>
      <c r="N34" s="191">
        <f t="shared" si="0"/>
        <v>230</v>
      </c>
    </row>
    <row r="35" spans="1:16" ht="14.25" customHeight="1" x14ac:dyDescent="0.3">
      <c r="A35" s="87" t="s">
        <v>81</v>
      </c>
      <c r="B35" s="86"/>
      <c r="C35" s="86">
        <v>95</v>
      </c>
      <c r="D35" s="24"/>
      <c r="E35" s="21"/>
      <c r="F35" s="21"/>
      <c r="G35" s="21"/>
      <c r="H35" s="21"/>
      <c r="I35" s="21"/>
      <c r="J35" s="21"/>
      <c r="K35" s="21"/>
      <c r="L35" s="21"/>
      <c r="M35" s="21"/>
      <c r="N35" s="191">
        <f t="shared" si="0"/>
        <v>95</v>
      </c>
      <c r="P35" s="17"/>
    </row>
    <row r="36" spans="1:16" ht="14.25" customHeight="1" x14ac:dyDescent="0.3">
      <c r="A36" s="87" t="s">
        <v>82</v>
      </c>
      <c r="B36" s="86"/>
      <c r="C36" s="86">
        <v>1370</v>
      </c>
      <c r="D36" s="24"/>
      <c r="E36" s="21"/>
      <c r="F36" s="21"/>
      <c r="G36" s="21"/>
      <c r="H36" s="21"/>
      <c r="I36" s="21"/>
      <c r="J36" s="21"/>
      <c r="K36" s="21"/>
      <c r="L36" s="21"/>
      <c r="M36" s="21"/>
      <c r="N36" s="191">
        <f t="shared" si="0"/>
        <v>1370</v>
      </c>
    </row>
    <row r="37" spans="1:16" ht="14.25" customHeight="1" x14ac:dyDescent="0.3">
      <c r="A37" s="87" t="s">
        <v>83</v>
      </c>
      <c r="B37" s="86"/>
      <c r="C37" s="86">
        <v>1100</v>
      </c>
      <c r="D37" s="24"/>
      <c r="E37" s="21"/>
      <c r="F37" s="21"/>
      <c r="G37" s="21"/>
      <c r="H37" s="21"/>
      <c r="I37" s="21"/>
      <c r="J37" s="21"/>
      <c r="K37" s="21"/>
      <c r="L37" s="21"/>
      <c r="M37" s="21"/>
      <c r="N37" s="191">
        <f t="shared" si="0"/>
        <v>1100</v>
      </c>
      <c r="P37" s="17"/>
    </row>
    <row r="38" spans="1:16" ht="14.25" customHeight="1" x14ac:dyDescent="0.3">
      <c r="A38" s="87" t="s">
        <v>84</v>
      </c>
      <c r="B38" s="86"/>
      <c r="C38" s="86">
        <v>500</v>
      </c>
      <c r="D38" s="24"/>
      <c r="E38" s="21"/>
      <c r="F38" s="21"/>
      <c r="G38" s="21"/>
      <c r="H38" s="21"/>
      <c r="I38" s="21"/>
      <c r="J38" s="21"/>
      <c r="K38" s="21"/>
      <c r="L38" s="21"/>
      <c r="M38" s="21"/>
      <c r="N38" s="191">
        <f t="shared" si="0"/>
        <v>500</v>
      </c>
    </row>
    <row r="39" spans="1:16" ht="14.25" customHeight="1" x14ac:dyDescent="0.3">
      <c r="A39" s="87" t="s">
        <v>85</v>
      </c>
      <c r="B39" s="86"/>
      <c r="C39" s="86">
        <v>50</v>
      </c>
      <c r="D39" s="24"/>
      <c r="E39" s="21"/>
      <c r="F39" s="21"/>
      <c r="G39" s="21"/>
      <c r="H39" s="21"/>
      <c r="I39" s="21"/>
      <c r="J39" s="21"/>
      <c r="K39" s="21"/>
      <c r="L39" s="21"/>
      <c r="M39" s="21"/>
      <c r="N39" s="191">
        <f t="shared" si="0"/>
        <v>50</v>
      </c>
    </row>
    <row r="40" spans="1:16" ht="14.25" customHeight="1" x14ac:dyDescent="0.3">
      <c r="A40" s="87" t="s">
        <v>86</v>
      </c>
      <c r="B40" s="86"/>
      <c r="C40" s="86">
        <v>230</v>
      </c>
      <c r="D40" s="24"/>
      <c r="E40" s="21"/>
      <c r="F40" s="21"/>
      <c r="G40" s="21"/>
      <c r="H40" s="21"/>
      <c r="I40" s="21"/>
      <c r="J40" s="21"/>
      <c r="K40" s="21"/>
      <c r="L40" s="21"/>
      <c r="M40" s="21"/>
      <c r="N40" s="191">
        <f t="shared" si="0"/>
        <v>230</v>
      </c>
    </row>
    <row r="41" spans="1:16" ht="14.25" customHeight="1" x14ac:dyDescent="0.3">
      <c r="A41" s="87" t="s">
        <v>87</v>
      </c>
      <c r="B41" s="86"/>
      <c r="C41" s="86">
        <v>4000</v>
      </c>
      <c r="D41" s="24"/>
      <c r="E41" s="21"/>
      <c r="F41" s="21"/>
      <c r="G41" s="21"/>
      <c r="H41" s="21"/>
      <c r="I41" s="21"/>
      <c r="J41" s="21"/>
      <c r="K41" s="21"/>
      <c r="L41" s="21"/>
      <c r="M41" s="21"/>
      <c r="N41" s="191">
        <f t="shared" si="0"/>
        <v>4000</v>
      </c>
    </row>
    <row r="42" spans="1:16" ht="14.25" customHeight="1" x14ac:dyDescent="0.3">
      <c r="A42" s="87" t="s">
        <v>88</v>
      </c>
      <c r="B42" s="86"/>
      <c r="C42" s="86">
        <v>150</v>
      </c>
      <c r="D42" s="24"/>
      <c r="E42" s="21"/>
      <c r="F42" s="21"/>
      <c r="G42" s="21"/>
      <c r="H42" s="21"/>
      <c r="I42" s="21"/>
      <c r="J42" s="21"/>
      <c r="K42" s="21"/>
      <c r="L42" s="21"/>
      <c r="M42" s="21"/>
      <c r="N42" s="191">
        <f t="shared" si="0"/>
        <v>150</v>
      </c>
    </row>
    <row r="43" spans="1:16" ht="14.25" customHeight="1" x14ac:dyDescent="0.3">
      <c r="A43" s="87" t="s">
        <v>89</v>
      </c>
      <c r="B43" s="86"/>
      <c r="C43" s="86">
        <v>100</v>
      </c>
      <c r="D43" s="24"/>
      <c r="E43" s="21"/>
      <c r="F43" s="21"/>
      <c r="G43" s="21"/>
      <c r="H43" s="21"/>
      <c r="I43" s="21"/>
      <c r="J43" s="21"/>
      <c r="K43" s="21"/>
      <c r="L43" s="21"/>
      <c r="M43" s="21"/>
      <c r="N43" s="191">
        <f t="shared" si="0"/>
        <v>100</v>
      </c>
    </row>
    <row r="44" spans="1:16" ht="14.25" customHeight="1" x14ac:dyDescent="0.3">
      <c r="A44" s="87" t="s">
        <v>94</v>
      </c>
      <c r="B44" s="86"/>
      <c r="C44" s="86">
        <v>1346</v>
      </c>
      <c r="D44" s="24"/>
      <c r="E44" s="21"/>
      <c r="F44" s="21"/>
      <c r="G44" s="21"/>
      <c r="H44" s="21"/>
      <c r="I44" s="21"/>
      <c r="J44" s="21"/>
      <c r="K44" s="21"/>
      <c r="L44" s="21"/>
      <c r="M44" s="21"/>
      <c r="N44" s="191">
        <f t="shared" si="0"/>
        <v>1346</v>
      </c>
    </row>
    <row r="45" spans="1:16" ht="14.25" customHeight="1" x14ac:dyDescent="0.3">
      <c r="A45" s="87" t="s">
        <v>95</v>
      </c>
      <c r="B45" s="86"/>
      <c r="C45" s="86">
        <v>5120</v>
      </c>
      <c r="D45" s="21"/>
      <c r="E45" s="30"/>
      <c r="F45" s="20"/>
      <c r="G45" s="20"/>
      <c r="H45" s="20"/>
      <c r="I45" s="17"/>
      <c r="J45" s="20"/>
      <c r="K45" s="20"/>
      <c r="L45" s="20"/>
      <c r="M45" s="20"/>
      <c r="N45" s="191">
        <f t="shared" si="0"/>
        <v>5120</v>
      </c>
    </row>
    <row r="46" spans="1:16" ht="14.25" customHeight="1" x14ac:dyDescent="0.3">
      <c r="A46" s="22" t="s">
        <v>96</v>
      </c>
      <c r="B46" s="9"/>
      <c r="C46" s="20">
        <v>11830</v>
      </c>
      <c r="D46" s="21"/>
      <c r="E46" s="30"/>
      <c r="F46" s="20"/>
      <c r="G46" s="20"/>
      <c r="H46" s="20"/>
      <c r="I46" s="17"/>
      <c r="J46" s="20"/>
      <c r="K46" s="20"/>
      <c r="L46" s="20"/>
      <c r="M46" s="20"/>
      <c r="N46" s="191">
        <f t="shared" si="0"/>
        <v>11830</v>
      </c>
    </row>
    <row r="47" spans="1:16" ht="14.25" customHeight="1" x14ac:dyDescent="0.3">
      <c r="A47" s="22" t="s">
        <v>97</v>
      </c>
      <c r="B47" s="87"/>
      <c r="C47" s="86">
        <v>5000</v>
      </c>
      <c r="D47" s="21"/>
      <c r="E47" s="30"/>
      <c r="F47" s="20"/>
      <c r="G47" s="20"/>
      <c r="H47" s="20"/>
      <c r="I47" s="17"/>
      <c r="J47" s="20"/>
      <c r="K47" s="20"/>
      <c r="L47" s="20"/>
      <c r="M47" s="20"/>
      <c r="N47" s="191">
        <f t="shared" si="0"/>
        <v>5000</v>
      </c>
    </row>
    <row r="48" spans="1:16" ht="14.25" customHeight="1" x14ac:dyDescent="0.3">
      <c r="A48" s="22" t="s">
        <v>98</v>
      </c>
      <c r="B48" s="87"/>
      <c r="C48" s="86">
        <v>2460</v>
      </c>
      <c r="D48" s="21"/>
      <c r="E48" s="30"/>
      <c r="F48" s="20"/>
      <c r="G48" s="20"/>
      <c r="H48" s="20"/>
      <c r="I48" s="17"/>
      <c r="J48" s="20"/>
      <c r="K48" s="20"/>
      <c r="L48" s="20"/>
      <c r="M48" s="20"/>
      <c r="N48" s="191">
        <f t="shared" si="0"/>
        <v>2460</v>
      </c>
    </row>
    <row r="49" spans="1:14" ht="14.25" customHeight="1" x14ac:dyDescent="0.3">
      <c r="A49" s="22" t="s">
        <v>99</v>
      </c>
      <c r="B49" s="87"/>
      <c r="C49" s="86">
        <v>9280</v>
      </c>
      <c r="D49" s="21"/>
      <c r="E49" s="21"/>
      <c r="F49" s="20"/>
      <c r="G49" s="20"/>
      <c r="H49" s="20"/>
      <c r="I49" s="20"/>
      <c r="J49" s="20"/>
      <c r="K49" s="20"/>
      <c r="L49" s="20"/>
      <c r="M49" s="20"/>
      <c r="N49" s="191">
        <f t="shared" si="0"/>
        <v>9280</v>
      </c>
    </row>
    <row r="50" spans="1:14" ht="14.25" customHeight="1" x14ac:dyDescent="0.3">
      <c r="A50" s="125" t="s">
        <v>110</v>
      </c>
      <c r="B50" s="9"/>
      <c r="C50" s="20"/>
      <c r="D50" s="21">
        <v>1560</v>
      </c>
      <c r="E50" s="30"/>
      <c r="F50" s="20"/>
      <c r="G50" s="20"/>
      <c r="H50" s="20"/>
      <c r="I50" s="20"/>
      <c r="J50" s="20"/>
      <c r="K50" s="20"/>
      <c r="L50" s="17"/>
      <c r="M50" s="20"/>
      <c r="N50" s="191">
        <f t="shared" si="0"/>
        <v>1560</v>
      </c>
    </row>
    <row r="51" spans="1:14" ht="14.25" customHeight="1" x14ac:dyDescent="0.3">
      <c r="A51" s="56" t="s">
        <v>111</v>
      </c>
      <c r="B51" s="9"/>
      <c r="C51" s="20"/>
      <c r="D51" s="21">
        <v>1575</v>
      </c>
      <c r="E51" s="30"/>
      <c r="F51" s="20"/>
      <c r="G51" s="20"/>
      <c r="H51" s="20"/>
      <c r="I51" s="20"/>
      <c r="J51" s="20"/>
      <c r="K51" s="20"/>
      <c r="L51" s="24"/>
      <c r="M51" s="20"/>
      <c r="N51" s="191">
        <f t="shared" si="0"/>
        <v>1575</v>
      </c>
    </row>
    <row r="52" spans="1:14" ht="14.25" customHeight="1" x14ac:dyDescent="0.3">
      <c r="A52" s="39" t="s">
        <v>112</v>
      </c>
      <c r="B52" s="9"/>
      <c r="C52" s="20"/>
      <c r="D52" s="21">
        <v>1992</v>
      </c>
      <c r="E52" s="30"/>
      <c r="F52" s="20"/>
      <c r="G52" s="20"/>
      <c r="H52" s="20"/>
      <c r="I52" s="20"/>
      <c r="J52" s="20"/>
      <c r="K52" s="20"/>
      <c r="L52" s="24"/>
      <c r="M52" s="20"/>
      <c r="N52" s="191">
        <f t="shared" si="0"/>
        <v>1992</v>
      </c>
    </row>
    <row r="53" spans="1:14" ht="14.25" customHeight="1" thickBot="1" x14ac:dyDescent="0.35">
      <c r="A53" s="123" t="s">
        <v>93</v>
      </c>
      <c r="B53" s="127"/>
      <c r="C53" s="128"/>
      <c r="D53" s="87">
        <v>5370</v>
      </c>
      <c r="E53" s="87"/>
      <c r="F53" s="87"/>
      <c r="G53" s="87"/>
      <c r="H53" s="20"/>
      <c r="I53" s="20"/>
      <c r="J53" s="20"/>
      <c r="K53" s="20"/>
      <c r="L53" s="20"/>
      <c r="M53" s="25"/>
      <c r="N53" s="191">
        <f t="shared" si="0"/>
        <v>5370</v>
      </c>
    </row>
    <row r="54" spans="1:14" ht="14.25" customHeight="1" x14ac:dyDescent="0.3">
      <c r="A54" s="51" t="s">
        <v>113</v>
      </c>
      <c r="B54" s="19"/>
      <c r="C54" s="52"/>
      <c r="D54" s="6">
        <v>11150</v>
      </c>
      <c r="E54" s="53"/>
      <c r="F54" s="6"/>
      <c r="G54" s="6"/>
      <c r="H54" s="20"/>
      <c r="I54" s="20"/>
      <c r="J54" s="20"/>
      <c r="K54" s="20"/>
      <c r="L54" s="20"/>
      <c r="M54" s="25"/>
      <c r="N54" s="191">
        <f t="shared" si="0"/>
        <v>11150</v>
      </c>
    </row>
    <row r="55" spans="1:14" ht="14.25" customHeight="1" x14ac:dyDescent="0.3">
      <c r="A55" s="22" t="s">
        <v>115</v>
      </c>
      <c r="B55" s="9"/>
      <c r="C55" s="20"/>
      <c r="D55" s="21">
        <v>6000</v>
      </c>
      <c r="E55" s="30"/>
      <c r="F55" s="24"/>
      <c r="G55" s="20"/>
      <c r="H55" s="20"/>
      <c r="I55" s="20"/>
      <c r="J55" s="20"/>
      <c r="K55" s="20"/>
      <c r="L55" s="20"/>
      <c r="M55" s="25"/>
      <c r="N55" s="191">
        <f t="shared" si="0"/>
        <v>6000</v>
      </c>
    </row>
    <row r="56" spans="1:14" ht="14.25" customHeight="1" x14ac:dyDescent="0.3">
      <c r="A56" s="22" t="s">
        <v>114</v>
      </c>
      <c r="B56" s="9"/>
      <c r="C56" s="20"/>
      <c r="D56" s="21">
        <v>2000</v>
      </c>
      <c r="E56" s="30"/>
      <c r="F56" s="24"/>
      <c r="G56" s="20"/>
      <c r="H56" s="20"/>
      <c r="I56" s="20"/>
      <c r="J56" s="20"/>
      <c r="K56" s="20"/>
      <c r="L56" s="20"/>
      <c r="M56" s="25"/>
      <c r="N56" s="191">
        <f t="shared" si="0"/>
        <v>2000</v>
      </c>
    </row>
    <row r="57" spans="1:14" ht="14.25" customHeight="1" x14ac:dyDescent="0.3">
      <c r="A57" s="11" t="s">
        <v>116</v>
      </c>
      <c r="B57" s="9"/>
      <c r="C57" s="20"/>
      <c r="D57" s="21">
        <v>400</v>
      </c>
      <c r="E57" s="30"/>
      <c r="F57" s="24"/>
      <c r="G57" s="20"/>
      <c r="H57" s="20"/>
      <c r="I57" s="20"/>
      <c r="J57" s="20"/>
      <c r="K57" s="20"/>
      <c r="L57" s="20"/>
      <c r="M57" s="25"/>
      <c r="N57" s="191">
        <f t="shared" si="0"/>
        <v>400</v>
      </c>
    </row>
    <row r="58" spans="1:14" ht="14.25" customHeight="1" x14ac:dyDescent="0.3">
      <c r="A58" s="22" t="s">
        <v>117</v>
      </c>
      <c r="B58" s="9"/>
      <c r="C58" s="20"/>
      <c r="D58" s="21">
        <v>490</v>
      </c>
      <c r="E58" s="30"/>
      <c r="F58" s="24"/>
      <c r="G58" s="20"/>
      <c r="H58" s="20"/>
      <c r="I58" s="20"/>
      <c r="J58" s="20"/>
      <c r="K58" s="20"/>
      <c r="L58" s="20"/>
      <c r="M58" s="25"/>
      <c r="N58" s="191">
        <f t="shared" si="0"/>
        <v>490</v>
      </c>
    </row>
    <row r="59" spans="1:14" ht="14.25" customHeight="1" x14ac:dyDescent="0.3">
      <c r="A59" s="9" t="s">
        <v>118</v>
      </c>
      <c r="B59" s="20"/>
      <c r="C59" s="20"/>
      <c r="D59" s="20">
        <v>360</v>
      </c>
      <c r="E59" s="20"/>
      <c r="F59" s="20"/>
      <c r="G59" s="21"/>
      <c r="H59" s="20"/>
      <c r="I59" s="20"/>
      <c r="J59" s="20"/>
      <c r="K59" s="20"/>
      <c r="L59" s="20"/>
      <c r="M59" s="25"/>
      <c r="N59" s="191">
        <f t="shared" si="0"/>
        <v>360</v>
      </c>
    </row>
    <row r="60" spans="1:14" ht="14.25" customHeight="1" x14ac:dyDescent="0.3">
      <c r="A60" s="9" t="s">
        <v>119</v>
      </c>
      <c r="B60" s="20"/>
      <c r="C60" s="20"/>
      <c r="D60" s="20">
        <v>70</v>
      </c>
      <c r="E60" s="20"/>
      <c r="F60" s="20"/>
      <c r="G60" s="21"/>
      <c r="H60" s="20"/>
      <c r="I60" s="20"/>
      <c r="J60" s="20"/>
      <c r="K60" s="20"/>
      <c r="L60" s="20"/>
      <c r="M60" s="25"/>
      <c r="N60" s="191">
        <f t="shared" si="0"/>
        <v>70</v>
      </c>
    </row>
    <row r="61" spans="1:14" ht="14.25" customHeight="1" x14ac:dyDescent="0.3">
      <c r="A61" t="s">
        <v>98</v>
      </c>
      <c r="B61" s="20"/>
      <c r="C61" s="20"/>
      <c r="D61" s="20">
        <v>532</v>
      </c>
      <c r="E61" s="20"/>
      <c r="F61" s="20"/>
      <c r="G61" s="20"/>
      <c r="H61" s="20"/>
      <c r="I61" s="20"/>
      <c r="J61" s="20"/>
      <c r="K61" s="20"/>
      <c r="L61" s="20"/>
      <c r="M61" s="25"/>
      <c r="N61" s="191">
        <f t="shared" si="0"/>
        <v>532</v>
      </c>
    </row>
    <row r="62" spans="1:14" ht="14.25" customHeight="1" x14ac:dyDescent="0.3">
      <c r="A62" s="72" t="s">
        <v>120</v>
      </c>
      <c r="B62" s="20"/>
      <c r="C62" s="20"/>
      <c r="D62" s="20">
        <v>240</v>
      </c>
      <c r="E62" s="20"/>
      <c r="F62" s="20"/>
      <c r="G62" s="20"/>
      <c r="H62" s="20"/>
      <c r="I62" s="20"/>
      <c r="J62" s="20"/>
      <c r="K62" s="20"/>
      <c r="L62" s="20"/>
      <c r="M62" s="25"/>
      <c r="N62" s="191">
        <f t="shared" si="0"/>
        <v>240</v>
      </c>
    </row>
    <row r="63" spans="1:14" ht="14.25" customHeight="1" x14ac:dyDescent="0.3">
      <c r="A63" t="s">
        <v>121</v>
      </c>
      <c r="B63" s="20"/>
      <c r="C63" s="20"/>
      <c r="D63" s="20">
        <v>170</v>
      </c>
      <c r="E63" s="20"/>
      <c r="F63" s="20"/>
      <c r="G63" s="20"/>
      <c r="H63" s="20"/>
      <c r="I63" s="20"/>
      <c r="J63" s="20"/>
      <c r="K63" s="20"/>
      <c r="L63" s="20"/>
      <c r="M63" s="25"/>
      <c r="N63" s="191">
        <f t="shared" si="0"/>
        <v>170</v>
      </c>
    </row>
    <row r="64" spans="1:14" ht="14.25" customHeight="1" x14ac:dyDescent="0.3">
      <c r="A64" s="11" t="s">
        <v>122</v>
      </c>
      <c r="B64" s="9"/>
      <c r="C64" s="20"/>
      <c r="D64" s="21">
        <v>200</v>
      </c>
      <c r="E64" s="30"/>
      <c r="F64" s="24"/>
      <c r="G64" s="20"/>
      <c r="H64" s="20"/>
      <c r="I64" s="20"/>
      <c r="J64" s="20"/>
      <c r="K64" s="20"/>
      <c r="L64" s="20"/>
      <c r="M64" s="25"/>
      <c r="N64" s="191">
        <f t="shared" si="0"/>
        <v>200</v>
      </c>
    </row>
    <row r="65" spans="1:14" ht="14.25" customHeight="1" x14ac:dyDescent="0.3">
      <c r="A65" s="117" t="s">
        <v>92</v>
      </c>
      <c r="B65" s="9"/>
      <c r="C65" s="20"/>
      <c r="D65" s="21">
        <v>200</v>
      </c>
      <c r="E65" s="30"/>
      <c r="F65" s="24"/>
      <c r="G65" s="20"/>
      <c r="H65" s="20"/>
      <c r="I65" s="20"/>
      <c r="J65" s="20"/>
      <c r="K65" s="20"/>
      <c r="L65" s="20"/>
      <c r="M65" s="25"/>
      <c r="N65" s="191">
        <f t="shared" si="0"/>
        <v>200</v>
      </c>
    </row>
    <row r="66" spans="1:14" ht="14.25" customHeight="1" x14ac:dyDescent="0.3">
      <c r="A66" s="117" t="s">
        <v>123</v>
      </c>
      <c r="B66" s="9"/>
      <c r="C66" s="20"/>
      <c r="D66" s="21">
        <v>100</v>
      </c>
      <c r="E66" s="30"/>
      <c r="F66" s="24"/>
      <c r="G66" s="20"/>
      <c r="H66" s="20"/>
      <c r="I66" s="20"/>
      <c r="J66" s="20"/>
      <c r="K66" s="20"/>
      <c r="L66" s="20"/>
      <c r="M66" s="25"/>
      <c r="N66" s="191">
        <f t="shared" si="0"/>
        <v>100</v>
      </c>
    </row>
    <row r="67" spans="1:14" ht="14.25" customHeight="1" x14ac:dyDescent="0.3">
      <c r="A67" s="11" t="s">
        <v>129</v>
      </c>
      <c r="B67" s="9"/>
      <c r="C67" s="20"/>
      <c r="D67" s="21"/>
      <c r="E67" s="30">
        <v>2000</v>
      </c>
      <c r="F67" s="24"/>
      <c r="G67" s="20"/>
      <c r="H67" s="20"/>
      <c r="I67" s="20"/>
      <c r="J67" s="20"/>
      <c r="K67" s="20"/>
      <c r="L67" s="20"/>
      <c r="M67" s="25"/>
      <c r="N67" s="191">
        <f t="shared" si="0"/>
        <v>2000</v>
      </c>
    </row>
    <row r="68" spans="1:14" ht="14.25" customHeight="1" x14ac:dyDescent="0.3">
      <c r="A68" s="11" t="s">
        <v>130</v>
      </c>
      <c r="B68" s="9"/>
      <c r="C68" s="20"/>
      <c r="D68" s="21"/>
      <c r="E68" s="30">
        <v>2346</v>
      </c>
      <c r="F68" s="24"/>
      <c r="G68" s="20"/>
      <c r="H68" s="20"/>
      <c r="I68" s="20"/>
      <c r="J68" s="20"/>
      <c r="K68" s="20"/>
      <c r="L68" s="20"/>
      <c r="M68" s="25"/>
      <c r="N68" s="191">
        <f t="shared" si="0"/>
        <v>2346</v>
      </c>
    </row>
    <row r="69" spans="1:14" ht="14.25" customHeight="1" x14ac:dyDescent="0.3">
      <c r="A69" s="84" t="s">
        <v>134</v>
      </c>
      <c r="B69" s="79"/>
      <c r="C69" s="32"/>
      <c r="D69" s="9"/>
      <c r="E69" s="9">
        <v>400</v>
      </c>
      <c r="F69" s="24"/>
      <c r="G69" s="20"/>
      <c r="H69" s="20"/>
      <c r="I69" s="20"/>
      <c r="J69" s="20"/>
      <c r="K69" s="20"/>
      <c r="L69" s="20"/>
      <c r="M69" s="25"/>
      <c r="N69" s="191">
        <f t="shared" si="0"/>
        <v>400</v>
      </c>
    </row>
    <row r="70" spans="1:14" ht="14.25" customHeight="1" x14ac:dyDescent="0.3">
      <c r="A70" s="84" t="s">
        <v>128</v>
      </c>
      <c r="B70" s="79"/>
      <c r="C70" s="32"/>
      <c r="D70" s="9"/>
      <c r="E70" s="9">
        <v>202</v>
      </c>
      <c r="F70" s="9"/>
      <c r="G70" s="9"/>
      <c r="H70" s="20"/>
      <c r="I70" s="20"/>
      <c r="J70" s="20"/>
      <c r="K70" s="20"/>
      <c r="L70" s="20"/>
      <c r="M70" s="25"/>
      <c r="N70" s="191">
        <f t="shared" si="0"/>
        <v>202</v>
      </c>
    </row>
    <row r="71" spans="1:14" ht="14.25" customHeight="1" x14ac:dyDescent="0.3">
      <c r="A71" s="22" t="s">
        <v>125</v>
      </c>
      <c r="B71" s="87"/>
      <c r="C71" s="86"/>
      <c r="D71" s="130"/>
      <c r="E71" s="128">
        <v>936</v>
      </c>
      <c r="G71" s="9"/>
      <c r="H71" s="20"/>
      <c r="I71" s="20"/>
      <c r="J71" s="20"/>
      <c r="K71" s="20"/>
      <c r="L71" s="20"/>
      <c r="M71" s="25"/>
      <c r="N71" s="191">
        <f t="shared" si="0"/>
        <v>936</v>
      </c>
    </row>
    <row r="72" spans="1:14" ht="14.25" customHeight="1" x14ac:dyDescent="0.3">
      <c r="A72" s="22" t="s">
        <v>126</v>
      </c>
      <c r="B72" s="87"/>
      <c r="C72" s="86"/>
      <c r="D72" s="130"/>
      <c r="E72" s="128">
        <v>420</v>
      </c>
      <c r="G72" s="9"/>
      <c r="H72" s="20"/>
      <c r="I72" s="20"/>
      <c r="J72" s="20"/>
      <c r="K72" s="20"/>
      <c r="L72" s="20"/>
      <c r="M72" s="25"/>
      <c r="N72" s="191">
        <f t="shared" si="0"/>
        <v>420</v>
      </c>
    </row>
    <row r="73" spans="1:14" ht="14.25" customHeight="1" x14ac:dyDescent="0.3">
      <c r="A73" s="22" t="s">
        <v>127</v>
      </c>
      <c r="B73" s="87"/>
      <c r="C73" s="86"/>
      <c r="D73" s="130"/>
      <c r="E73" s="128">
        <v>110</v>
      </c>
      <c r="G73" s="20"/>
      <c r="H73" s="20"/>
      <c r="I73" s="20"/>
      <c r="J73" s="20"/>
      <c r="K73" s="20"/>
      <c r="L73" s="20"/>
      <c r="M73" s="25"/>
      <c r="N73" s="191">
        <f t="shared" si="0"/>
        <v>110</v>
      </c>
    </row>
    <row r="74" spans="1:14" ht="14.25" customHeight="1" x14ac:dyDescent="0.3">
      <c r="A74" s="22" t="s">
        <v>133</v>
      </c>
      <c r="B74" s="9"/>
      <c r="C74" s="20"/>
      <c r="D74" s="9"/>
      <c r="E74" s="32">
        <v>400</v>
      </c>
      <c r="F74" s="32"/>
      <c r="G74" s="20"/>
      <c r="H74" s="20"/>
      <c r="I74" s="20"/>
      <c r="J74" s="20"/>
      <c r="K74" s="20"/>
      <c r="L74" s="20"/>
      <c r="M74" s="25"/>
      <c r="N74" s="191">
        <f t="shared" si="0"/>
        <v>400</v>
      </c>
    </row>
    <row r="75" spans="1:14" ht="14.25" customHeight="1" x14ac:dyDescent="0.3">
      <c r="A75" s="22" t="s">
        <v>135</v>
      </c>
      <c r="B75" s="9"/>
      <c r="C75" s="20"/>
      <c r="D75" s="21"/>
      <c r="E75" s="30"/>
      <c r="F75" s="20"/>
      <c r="G75" s="17">
        <v>3480</v>
      </c>
      <c r="H75" s="20"/>
      <c r="I75" s="20"/>
      <c r="J75" s="20"/>
      <c r="K75" s="20"/>
      <c r="L75" s="20"/>
      <c r="M75" s="25"/>
      <c r="N75" s="191">
        <f t="shared" si="0"/>
        <v>3480</v>
      </c>
    </row>
    <row r="76" spans="1:14" ht="14.25" customHeight="1" x14ac:dyDescent="0.3">
      <c r="A76" s="22" t="s">
        <v>136</v>
      </c>
      <c r="B76" s="9"/>
      <c r="C76" s="20"/>
      <c r="D76" s="21"/>
      <c r="E76" s="30"/>
      <c r="F76" s="20"/>
      <c r="G76" s="17">
        <v>4700</v>
      </c>
      <c r="H76" s="20"/>
      <c r="I76" s="20"/>
      <c r="J76" s="20"/>
      <c r="K76" s="20"/>
      <c r="L76" s="20"/>
      <c r="M76" s="25"/>
      <c r="N76" s="191">
        <f t="shared" si="0"/>
        <v>4700</v>
      </c>
    </row>
    <row r="77" spans="1:14" ht="14.25" customHeight="1" x14ac:dyDescent="0.3">
      <c r="A77" s="22" t="s">
        <v>137</v>
      </c>
      <c r="B77" s="9"/>
      <c r="C77" s="20"/>
      <c r="D77" s="21"/>
      <c r="E77" s="30"/>
      <c r="F77" s="20"/>
      <c r="G77" s="17">
        <v>7312</v>
      </c>
      <c r="H77" s="20"/>
      <c r="I77" s="20"/>
      <c r="J77" s="20"/>
      <c r="K77" s="20"/>
      <c r="L77" s="20"/>
      <c r="M77" s="25"/>
      <c r="N77" s="191">
        <f t="shared" si="0"/>
        <v>7312</v>
      </c>
    </row>
    <row r="78" spans="1:14" ht="14.25" customHeight="1" x14ac:dyDescent="0.3">
      <c r="A78" s="31" t="s">
        <v>138</v>
      </c>
      <c r="B78" s="9"/>
      <c r="C78" s="20"/>
      <c r="D78" s="21"/>
      <c r="E78" s="30"/>
      <c r="F78" s="20"/>
      <c r="G78" s="17">
        <v>2610</v>
      </c>
      <c r="H78" s="20"/>
      <c r="I78" s="20"/>
      <c r="J78" s="20"/>
      <c r="K78" s="20"/>
      <c r="L78" s="20"/>
      <c r="M78" s="25"/>
      <c r="N78" s="191">
        <f t="shared" si="0"/>
        <v>2610</v>
      </c>
    </row>
    <row r="79" spans="1:14" ht="14.25" customHeight="1" x14ac:dyDescent="0.3">
      <c r="A79" s="31" t="s">
        <v>139</v>
      </c>
      <c r="B79" s="9"/>
      <c r="C79" s="20"/>
      <c r="D79" s="21"/>
      <c r="E79" s="20"/>
      <c r="F79" s="20"/>
      <c r="G79" s="20">
        <v>450</v>
      </c>
      <c r="H79" s="20"/>
      <c r="I79" s="20"/>
      <c r="J79" s="20"/>
      <c r="K79" s="20"/>
      <c r="L79" s="20"/>
      <c r="M79" s="25"/>
      <c r="N79" s="191">
        <f t="shared" si="0"/>
        <v>450</v>
      </c>
    </row>
    <row r="80" spans="1:14" ht="14.25" customHeight="1" x14ac:dyDescent="0.3">
      <c r="A80" s="31" t="s">
        <v>140</v>
      </c>
      <c r="B80" s="9"/>
      <c r="C80" s="20"/>
      <c r="D80" s="21"/>
      <c r="E80" s="20"/>
      <c r="F80" s="20"/>
      <c r="G80" s="17">
        <v>1100</v>
      </c>
      <c r="H80" s="20"/>
      <c r="I80" s="20"/>
      <c r="J80" s="20"/>
      <c r="K80" s="20"/>
      <c r="L80" s="20"/>
      <c r="M80" s="25"/>
      <c r="N80" s="191">
        <f t="shared" si="0"/>
        <v>1100</v>
      </c>
    </row>
    <row r="81" spans="1:14" ht="14.25" customHeight="1" x14ac:dyDescent="0.3">
      <c r="A81" s="31" t="s">
        <v>141</v>
      </c>
      <c r="B81" s="9"/>
      <c r="C81" s="20"/>
      <c r="D81" s="21"/>
      <c r="E81" s="20"/>
      <c r="F81" s="20"/>
      <c r="G81" s="17">
        <v>500</v>
      </c>
      <c r="H81" s="20"/>
      <c r="I81" s="20"/>
      <c r="J81" s="20"/>
      <c r="K81" s="20"/>
      <c r="L81" s="20"/>
      <c r="M81" s="25"/>
      <c r="N81" s="191">
        <f t="shared" si="0"/>
        <v>500</v>
      </c>
    </row>
    <row r="82" spans="1:14" ht="14.25" customHeight="1" x14ac:dyDescent="0.3">
      <c r="A82" s="31" t="s">
        <v>95</v>
      </c>
      <c r="B82" s="9"/>
      <c r="C82" s="20"/>
      <c r="D82" s="21"/>
      <c r="E82" s="20"/>
      <c r="F82" s="20"/>
      <c r="G82" s="17"/>
      <c r="H82" s="20">
        <v>1400</v>
      </c>
      <c r="I82" s="20"/>
      <c r="J82" s="20"/>
      <c r="K82" s="20"/>
      <c r="L82" s="20"/>
      <c r="M82" s="25"/>
      <c r="N82" s="191">
        <f t="shared" si="0"/>
        <v>1400</v>
      </c>
    </row>
    <row r="83" spans="1:14" ht="14.25" customHeight="1" x14ac:dyDescent="0.3">
      <c r="A83" s="123" t="s">
        <v>142</v>
      </c>
      <c r="B83" s="9"/>
      <c r="C83" s="20"/>
      <c r="D83" s="21"/>
      <c r="E83" s="20"/>
      <c r="F83" s="20"/>
      <c r="G83" s="17"/>
      <c r="H83" s="20">
        <v>31408</v>
      </c>
      <c r="I83" s="20"/>
      <c r="J83" s="20"/>
      <c r="K83" s="20"/>
      <c r="L83" s="20"/>
      <c r="M83" s="25"/>
      <c r="N83" s="191">
        <f t="shared" si="0"/>
        <v>31408</v>
      </c>
    </row>
    <row r="84" spans="1:14" ht="14.25" customHeight="1" x14ac:dyDescent="0.3">
      <c r="A84" s="123" t="s">
        <v>143</v>
      </c>
      <c r="B84" s="9"/>
      <c r="C84" s="20"/>
      <c r="D84" s="21"/>
      <c r="E84" s="20"/>
      <c r="F84" s="20"/>
      <c r="G84" s="17"/>
      <c r="H84" s="131">
        <v>1178.4000000000001</v>
      </c>
      <c r="I84" s="20"/>
      <c r="J84" s="20"/>
      <c r="K84" s="20"/>
      <c r="L84" s="20"/>
      <c r="M84" s="25"/>
      <c r="N84" s="191">
        <f t="shared" si="0"/>
        <v>1178.4000000000001</v>
      </c>
    </row>
    <row r="85" spans="1:14" ht="14.25" customHeight="1" x14ac:dyDescent="0.3">
      <c r="A85" s="123" t="s">
        <v>144</v>
      </c>
      <c r="B85" s="9"/>
      <c r="C85" s="20"/>
      <c r="D85" s="21"/>
      <c r="E85" s="20"/>
      <c r="F85" s="20"/>
      <c r="G85" s="20"/>
      <c r="H85" s="138">
        <v>4000</v>
      </c>
      <c r="I85" s="20"/>
      <c r="J85" s="20"/>
      <c r="K85" s="20"/>
      <c r="L85" s="20"/>
      <c r="M85" s="25"/>
      <c r="N85" s="191">
        <f t="shared" si="0"/>
        <v>4000</v>
      </c>
    </row>
    <row r="86" spans="1:14" ht="14.25" customHeight="1" x14ac:dyDescent="0.3">
      <c r="A86" s="123" t="s">
        <v>145</v>
      </c>
      <c r="B86" s="9"/>
      <c r="C86" s="20"/>
      <c r="D86" s="21"/>
      <c r="E86" s="20"/>
      <c r="F86" s="20"/>
      <c r="G86" s="20"/>
      <c r="H86" s="138">
        <v>2400</v>
      </c>
      <c r="I86" s="20"/>
      <c r="J86" s="20"/>
      <c r="K86" s="20"/>
      <c r="L86" s="20"/>
      <c r="M86" s="25"/>
      <c r="N86" s="191">
        <f t="shared" si="0"/>
        <v>2400</v>
      </c>
    </row>
    <row r="87" spans="1:14" ht="14.25" customHeight="1" x14ac:dyDescent="0.3">
      <c r="A87" s="117" t="s">
        <v>146</v>
      </c>
      <c r="B87" s="9"/>
      <c r="C87" s="20"/>
      <c r="D87" s="21"/>
      <c r="E87" s="20"/>
      <c r="F87" s="20"/>
      <c r="G87" s="20"/>
      <c r="H87" s="24">
        <v>120</v>
      </c>
      <c r="I87" s="20"/>
      <c r="J87" s="20"/>
      <c r="K87" s="20"/>
      <c r="L87" s="20"/>
      <c r="M87" s="25"/>
      <c r="N87" s="191">
        <f t="shared" si="0"/>
        <v>120</v>
      </c>
    </row>
    <row r="88" spans="1:14" ht="14.25" customHeight="1" x14ac:dyDescent="0.3">
      <c r="A88" s="139" t="s">
        <v>147</v>
      </c>
      <c r="B88" s="140"/>
      <c r="C88" s="140"/>
      <c r="D88" s="140"/>
      <c r="E88" s="140"/>
      <c r="F88" s="140"/>
      <c r="G88" s="140"/>
      <c r="H88" s="140">
        <v>280</v>
      </c>
      <c r="I88" s="24"/>
      <c r="J88" s="20"/>
      <c r="K88" s="20"/>
      <c r="L88" s="20"/>
      <c r="M88" s="25"/>
      <c r="N88" s="191">
        <f t="shared" si="0"/>
        <v>280</v>
      </c>
    </row>
    <row r="89" spans="1:14" ht="14.25" customHeight="1" x14ac:dyDescent="0.3">
      <c r="A89" s="87" t="s">
        <v>166</v>
      </c>
      <c r="B89" s="9"/>
      <c r="C89" s="20"/>
      <c r="D89" s="21"/>
      <c r="E89" s="20"/>
      <c r="F89" s="20"/>
      <c r="G89" s="20"/>
      <c r="H89" s="20"/>
      <c r="I89" s="24"/>
      <c r="J89" s="20">
        <v>45</v>
      </c>
      <c r="K89" s="20"/>
      <c r="L89" s="20"/>
      <c r="M89" s="25"/>
      <c r="N89" s="191">
        <f t="shared" si="0"/>
        <v>45</v>
      </c>
    </row>
    <row r="90" spans="1:14" ht="14.25" customHeight="1" x14ac:dyDescent="0.3">
      <c r="A90" s="87" t="s">
        <v>167</v>
      </c>
      <c r="B90" s="9"/>
      <c r="C90" s="20"/>
      <c r="D90" s="21"/>
      <c r="E90" s="20"/>
      <c r="F90" s="20"/>
      <c r="G90" s="20"/>
      <c r="H90" s="20"/>
      <c r="I90" s="24"/>
      <c r="J90" s="20">
        <v>620</v>
      </c>
      <c r="K90" s="20"/>
      <c r="L90" s="20"/>
      <c r="M90" s="25"/>
      <c r="N90" s="191">
        <f t="shared" si="0"/>
        <v>620</v>
      </c>
    </row>
    <row r="91" spans="1:14" ht="14.25" customHeight="1" x14ac:dyDescent="0.3">
      <c r="A91" s="165" t="s">
        <v>168</v>
      </c>
      <c r="B91" s="87"/>
      <c r="C91" s="87"/>
      <c r="D91" s="87"/>
      <c r="E91" s="128"/>
      <c r="F91" s="87"/>
      <c r="G91" s="87"/>
      <c r="H91" s="87"/>
      <c r="I91" s="87"/>
      <c r="J91" s="87">
        <v>4936.5</v>
      </c>
      <c r="K91" s="87"/>
      <c r="L91" s="87"/>
      <c r="M91" s="166"/>
      <c r="N91" s="191">
        <f t="shared" si="0"/>
        <v>4936.5</v>
      </c>
    </row>
    <row r="92" spans="1:14" ht="14.25" customHeight="1" x14ac:dyDescent="0.3">
      <c r="A92" s="87" t="s">
        <v>169</v>
      </c>
      <c r="B92" s="9"/>
      <c r="C92" s="20"/>
      <c r="D92" s="9"/>
      <c r="E92" s="24"/>
      <c r="F92" s="32"/>
      <c r="G92" s="20"/>
      <c r="H92" s="20"/>
      <c r="I92" s="20"/>
      <c r="J92" s="20"/>
      <c r="K92" s="20">
        <v>1200</v>
      </c>
      <c r="L92" s="20"/>
      <c r="M92" s="25"/>
      <c r="N92" s="191">
        <f t="shared" si="0"/>
        <v>1200</v>
      </c>
    </row>
    <row r="93" spans="1:14" ht="14.25" customHeight="1" x14ac:dyDescent="0.3">
      <c r="A93" s="87" t="s">
        <v>170</v>
      </c>
      <c r="B93" s="9"/>
      <c r="C93" s="20"/>
      <c r="D93" s="21"/>
      <c r="E93" s="20"/>
      <c r="F93" s="20"/>
      <c r="G93" s="20"/>
      <c r="H93" s="20"/>
      <c r="I93" s="24"/>
      <c r="J93" s="20"/>
      <c r="K93" s="20">
        <v>6700</v>
      </c>
      <c r="L93" s="20"/>
      <c r="M93" s="25"/>
      <c r="N93" s="191">
        <f t="shared" si="0"/>
        <v>6700</v>
      </c>
    </row>
    <row r="94" spans="1:14" ht="14.25" customHeight="1" x14ac:dyDescent="0.3">
      <c r="A94" s="87" t="s">
        <v>171</v>
      </c>
      <c r="B94" s="9"/>
      <c r="C94" s="20"/>
      <c r="D94" s="21"/>
      <c r="E94" s="20"/>
      <c r="F94" s="20"/>
      <c r="G94" s="20"/>
      <c r="H94" s="20"/>
      <c r="I94" s="24"/>
      <c r="J94" s="20"/>
      <c r="K94" s="20">
        <v>2400</v>
      </c>
      <c r="L94" s="20"/>
      <c r="M94" s="25"/>
      <c r="N94" s="191">
        <f t="shared" si="0"/>
        <v>2400</v>
      </c>
    </row>
    <row r="95" spans="1:14" ht="14.25" customHeight="1" x14ac:dyDescent="0.3">
      <c r="A95" s="87" t="s">
        <v>172</v>
      </c>
      <c r="B95" s="9"/>
      <c r="C95" s="20"/>
      <c r="D95" s="9"/>
      <c r="E95" s="9"/>
      <c r="F95" s="20"/>
      <c r="G95" s="17"/>
      <c r="H95" s="17"/>
      <c r="I95" s="17"/>
      <c r="J95" s="17"/>
      <c r="K95" s="17">
        <v>2232</v>
      </c>
      <c r="L95" s="20"/>
      <c r="M95" s="25"/>
      <c r="N95" s="191">
        <f t="shared" si="0"/>
        <v>2232</v>
      </c>
    </row>
    <row r="96" spans="1:14" ht="14.25" customHeight="1" x14ac:dyDescent="0.3">
      <c r="A96" s="87" t="s">
        <v>173</v>
      </c>
      <c r="B96" s="9"/>
      <c r="C96" s="20"/>
      <c r="D96" s="9"/>
      <c r="E96" s="9"/>
      <c r="F96" s="20"/>
      <c r="G96" s="17"/>
      <c r="H96" s="17"/>
      <c r="I96" s="17"/>
      <c r="J96" s="17"/>
      <c r="K96" s="17">
        <v>600</v>
      </c>
      <c r="L96" s="20"/>
      <c r="M96" s="25"/>
      <c r="N96" s="191">
        <f t="shared" si="0"/>
        <v>600</v>
      </c>
    </row>
    <row r="97" spans="1:14" ht="14.25" customHeight="1" x14ac:dyDescent="0.3">
      <c r="A97" s="87" t="s">
        <v>174</v>
      </c>
      <c r="B97" s="9"/>
      <c r="C97" s="20"/>
      <c r="D97" s="9"/>
      <c r="E97" s="9"/>
      <c r="F97" s="20"/>
      <c r="G97" s="17"/>
      <c r="H97" s="17"/>
      <c r="I97" s="17"/>
      <c r="J97" s="17"/>
      <c r="K97" s="17">
        <v>1825</v>
      </c>
      <c r="L97" s="20"/>
      <c r="M97" s="25"/>
      <c r="N97" s="191">
        <f t="shared" si="0"/>
        <v>1825</v>
      </c>
    </row>
    <row r="98" spans="1:14" ht="14.25" customHeight="1" x14ac:dyDescent="0.3">
      <c r="A98" s="9" t="s">
        <v>183</v>
      </c>
      <c r="B98" s="9"/>
      <c r="C98" s="9"/>
      <c r="D98" s="20"/>
      <c r="E98" s="9"/>
      <c r="F98" s="21"/>
      <c r="G98" s="21"/>
      <c r="H98" s="21"/>
      <c r="I98" s="21"/>
      <c r="J98" s="21"/>
      <c r="K98" s="21">
        <v>1044</v>
      </c>
      <c r="L98" s="20"/>
      <c r="M98" s="25"/>
      <c r="N98" s="191">
        <f t="shared" si="0"/>
        <v>1044</v>
      </c>
    </row>
    <row r="99" spans="1:14" ht="14.25" customHeight="1" x14ac:dyDescent="0.3">
      <c r="A99" s="9" t="s">
        <v>175</v>
      </c>
      <c r="B99" s="9"/>
      <c r="C99" s="9"/>
      <c r="D99" s="9"/>
      <c r="E99" s="9"/>
      <c r="F99" s="21"/>
      <c r="G99" s="21"/>
      <c r="H99" s="21"/>
      <c r="I99" s="21"/>
      <c r="J99" s="21"/>
      <c r="K99" s="21">
        <v>5400</v>
      </c>
      <c r="L99" s="20"/>
      <c r="M99" s="25"/>
      <c r="N99" s="191">
        <f t="shared" si="0"/>
        <v>5400</v>
      </c>
    </row>
    <row r="100" spans="1:14" ht="14.25" customHeight="1" thickBot="1" x14ac:dyDescent="0.35">
      <c r="A100" s="33" t="s">
        <v>182</v>
      </c>
      <c r="B100" s="9"/>
      <c r="C100" s="32"/>
      <c r="D100" s="9"/>
      <c r="E100" s="9"/>
      <c r="F100" s="9"/>
      <c r="G100" s="9"/>
      <c r="H100" s="9"/>
      <c r="I100" s="9"/>
      <c r="J100" s="9"/>
      <c r="K100" s="34">
        <v>2000</v>
      </c>
      <c r="L100" s="20"/>
      <c r="M100" s="25"/>
      <c r="N100" s="191">
        <f t="shared" si="0"/>
        <v>2000</v>
      </c>
    </row>
    <row r="101" spans="1:14" ht="14.25" customHeight="1" x14ac:dyDescent="0.3">
      <c r="A101" s="22" t="s">
        <v>181</v>
      </c>
      <c r="B101" s="9"/>
      <c r="C101" s="20"/>
      <c r="D101" s="9"/>
      <c r="E101" s="24"/>
      <c r="F101" s="32"/>
      <c r="G101" s="20"/>
      <c r="H101" s="20"/>
      <c r="I101" s="20"/>
      <c r="J101" s="20"/>
      <c r="K101" s="20">
        <v>2950</v>
      </c>
      <c r="L101" s="20"/>
      <c r="M101" s="25"/>
      <c r="N101" s="191">
        <f t="shared" si="0"/>
        <v>2950</v>
      </c>
    </row>
    <row r="102" spans="1:14" ht="14.25" customHeight="1" x14ac:dyDescent="0.3">
      <c r="A102" s="11" t="s">
        <v>178</v>
      </c>
      <c r="B102" s="9"/>
      <c r="C102" s="21"/>
      <c r="D102" s="9"/>
      <c r="E102" s="24"/>
      <c r="F102" s="20"/>
      <c r="G102" s="20"/>
      <c r="H102" s="20"/>
      <c r="I102" s="20"/>
      <c r="J102" s="20"/>
      <c r="K102" s="20">
        <v>4500</v>
      </c>
      <c r="L102" s="20"/>
      <c r="M102" s="25"/>
      <c r="N102" s="191">
        <f t="shared" si="0"/>
        <v>4500</v>
      </c>
    </row>
    <row r="103" spans="1:14" ht="14.25" customHeight="1" x14ac:dyDescent="0.3">
      <c r="A103" s="117" t="s">
        <v>179</v>
      </c>
      <c r="B103" s="9"/>
      <c r="C103" s="20"/>
      <c r="D103" s="9"/>
      <c r="E103" s="32"/>
      <c r="F103" s="32"/>
      <c r="G103" s="20"/>
      <c r="H103" s="20"/>
      <c r="I103" s="20"/>
      <c r="J103" s="20"/>
      <c r="K103" s="20">
        <v>500</v>
      </c>
      <c r="L103" s="20"/>
      <c r="M103" s="25"/>
      <c r="N103" s="191">
        <f t="shared" si="0"/>
        <v>500</v>
      </c>
    </row>
    <row r="104" spans="1:14" ht="14.25" customHeight="1" x14ac:dyDescent="0.3">
      <c r="A104" s="22" t="s">
        <v>180</v>
      </c>
      <c r="B104" s="9"/>
      <c r="C104" s="20"/>
      <c r="D104" s="9"/>
      <c r="E104" s="32"/>
      <c r="F104" s="32"/>
      <c r="G104" s="20"/>
      <c r="H104" s="20"/>
      <c r="I104" s="20"/>
      <c r="J104" s="20"/>
      <c r="K104" s="20">
        <v>7680</v>
      </c>
      <c r="L104" s="20"/>
      <c r="M104" s="25"/>
      <c r="N104" s="191">
        <f t="shared" si="0"/>
        <v>7680</v>
      </c>
    </row>
    <row r="105" spans="1:14" ht="14.25" customHeight="1" x14ac:dyDescent="0.3">
      <c r="A105" s="22" t="s">
        <v>185</v>
      </c>
      <c r="B105" s="9"/>
      <c r="C105" s="20"/>
      <c r="D105" s="9"/>
      <c r="E105" s="24"/>
      <c r="F105" s="32"/>
      <c r="G105" s="20"/>
      <c r="H105" s="20"/>
      <c r="I105" s="17"/>
      <c r="J105" s="20"/>
      <c r="K105" s="20">
        <v>15840</v>
      </c>
      <c r="L105" s="20"/>
      <c r="M105" s="25"/>
      <c r="N105" s="191">
        <f t="shared" si="0"/>
        <v>15840</v>
      </c>
    </row>
    <row r="106" spans="1:14" ht="14.25" customHeight="1" x14ac:dyDescent="0.3">
      <c r="A106" s="132" t="s">
        <v>186</v>
      </c>
      <c r="B106" s="86"/>
      <c r="C106" s="86"/>
      <c r="D106" s="21"/>
      <c r="E106" s="21"/>
      <c r="F106" s="21"/>
      <c r="G106" s="86"/>
      <c r="H106" s="86"/>
      <c r="I106" s="86"/>
      <c r="J106" s="86"/>
      <c r="K106" s="86"/>
      <c r="L106" s="86">
        <v>18750</v>
      </c>
      <c r="M106" s="25"/>
      <c r="N106" s="191">
        <f t="shared" si="0"/>
        <v>18750</v>
      </c>
    </row>
    <row r="107" spans="1:14" ht="14.25" customHeight="1" x14ac:dyDescent="0.3">
      <c r="A107" s="11" t="s">
        <v>82</v>
      </c>
      <c r="B107" s="86"/>
      <c r="C107" s="86"/>
      <c r="D107" s="21"/>
      <c r="E107" s="21"/>
      <c r="F107" s="21"/>
      <c r="G107" s="86"/>
      <c r="H107" s="24"/>
      <c r="I107" s="86"/>
      <c r="J107" s="86"/>
      <c r="K107" s="86"/>
      <c r="L107" s="86">
        <v>936</v>
      </c>
      <c r="M107" s="25"/>
      <c r="N107" s="191">
        <f t="shared" si="0"/>
        <v>936</v>
      </c>
    </row>
    <row r="108" spans="1:14" ht="14.25" customHeight="1" x14ac:dyDescent="0.3">
      <c r="A108" s="22" t="s">
        <v>187</v>
      </c>
      <c r="B108" s="87"/>
      <c r="C108" s="86"/>
      <c r="D108" s="87"/>
      <c r="E108" s="24"/>
      <c r="F108" s="128"/>
      <c r="G108" s="86"/>
      <c r="H108" s="86"/>
      <c r="I108" s="17"/>
      <c r="J108" s="86"/>
      <c r="K108" s="86"/>
      <c r="L108" s="86">
        <v>7453</v>
      </c>
      <c r="M108" s="25"/>
      <c r="N108" s="191">
        <f t="shared" si="0"/>
        <v>7453</v>
      </c>
    </row>
    <row r="109" spans="1:14" ht="14.25" customHeight="1" x14ac:dyDescent="0.3">
      <c r="A109" s="22" t="s">
        <v>114</v>
      </c>
      <c r="B109" s="87"/>
      <c r="C109" s="86"/>
      <c r="D109" s="87"/>
      <c r="E109" s="24"/>
      <c r="F109" s="128"/>
      <c r="G109" s="86"/>
      <c r="H109" s="86"/>
      <c r="I109" s="17"/>
      <c r="J109" s="86"/>
      <c r="K109" s="86"/>
      <c r="L109" s="86">
        <v>3230</v>
      </c>
      <c r="M109" s="25"/>
      <c r="N109" s="191">
        <f t="shared" si="0"/>
        <v>3230</v>
      </c>
    </row>
    <row r="110" spans="1:14" ht="14.25" customHeight="1" x14ac:dyDescent="0.3">
      <c r="A110" s="22" t="s">
        <v>188</v>
      </c>
      <c r="B110" s="87"/>
      <c r="C110" s="86"/>
      <c r="D110" s="87"/>
      <c r="E110" s="24"/>
      <c r="F110" s="128"/>
      <c r="G110" s="86"/>
      <c r="H110" s="86"/>
      <c r="I110" s="17"/>
      <c r="J110" s="86"/>
      <c r="K110" s="86"/>
      <c r="L110" s="86">
        <v>1200</v>
      </c>
      <c r="M110" s="25"/>
      <c r="N110" s="191">
        <f t="shared" si="0"/>
        <v>1200</v>
      </c>
    </row>
    <row r="111" spans="1:14" ht="14.25" customHeight="1" x14ac:dyDescent="0.3">
      <c r="A111" s="117" t="s">
        <v>189</v>
      </c>
      <c r="B111" s="87"/>
      <c r="C111" s="86"/>
      <c r="D111" s="87"/>
      <c r="E111" s="24"/>
      <c r="F111" s="128"/>
      <c r="G111" s="86"/>
      <c r="H111" s="86"/>
      <c r="I111" s="17"/>
      <c r="J111" s="86"/>
      <c r="K111" s="86"/>
      <c r="L111" s="86">
        <v>2814</v>
      </c>
      <c r="M111" s="25"/>
      <c r="N111" s="191">
        <f t="shared" si="0"/>
        <v>2814</v>
      </c>
    </row>
    <row r="112" spans="1:14" ht="14.25" customHeight="1" x14ac:dyDescent="0.3">
      <c r="A112" s="117" t="s">
        <v>190</v>
      </c>
      <c r="B112" s="9"/>
      <c r="C112" s="20"/>
      <c r="D112" s="9"/>
      <c r="E112" s="9"/>
      <c r="F112" s="9"/>
      <c r="G112" s="9"/>
      <c r="H112" s="9"/>
      <c r="I112" s="17"/>
      <c r="J112" s="9"/>
      <c r="K112" s="9"/>
      <c r="L112" s="9">
        <v>5000</v>
      </c>
      <c r="M112" s="9"/>
      <c r="N112" s="191">
        <f t="shared" ref="N112:N113" si="1">SUM(B112:M112)</f>
        <v>5000</v>
      </c>
    </row>
    <row r="113" spans="1:15" ht="14.25" customHeight="1" x14ac:dyDescent="0.3">
      <c r="A113" s="165" t="s">
        <v>191</v>
      </c>
      <c r="B113" s="87"/>
      <c r="C113" s="86"/>
      <c r="D113" s="87"/>
      <c r="E113" s="87"/>
      <c r="F113" s="87"/>
      <c r="G113" s="87"/>
      <c r="H113" s="87"/>
      <c r="I113" s="17"/>
      <c r="J113" s="87"/>
      <c r="K113" s="87"/>
      <c r="L113" s="88">
        <v>2800</v>
      </c>
      <c r="M113" s="87"/>
      <c r="N113" s="191">
        <f t="shared" si="1"/>
        <v>2800</v>
      </c>
    </row>
    <row r="114" spans="1:15" ht="14.25" customHeight="1" x14ac:dyDescent="0.3">
      <c r="A114" s="56" t="s">
        <v>192</v>
      </c>
      <c r="B114" s="87"/>
      <c r="C114" s="86"/>
      <c r="D114" s="87"/>
      <c r="E114" s="87"/>
      <c r="F114" s="87"/>
      <c r="G114" s="87"/>
      <c r="H114" s="87"/>
      <c r="I114" s="17"/>
      <c r="J114" s="87"/>
      <c r="K114" s="87"/>
      <c r="L114" s="88">
        <v>1400</v>
      </c>
      <c r="M114" s="87"/>
      <c r="N114" s="191">
        <f t="shared" ref="N114:N127" si="2">SUM(B114:M114)</f>
        <v>1400</v>
      </c>
    </row>
    <row r="115" spans="1:15" ht="14.25" customHeight="1" x14ac:dyDescent="0.3">
      <c r="A115" s="11" t="s">
        <v>193</v>
      </c>
      <c r="B115" s="9"/>
      <c r="C115" s="20"/>
      <c r="D115" s="21"/>
      <c r="E115" s="20"/>
      <c r="F115" s="20"/>
      <c r="G115" s="20"/>
      <c r="H115" s="20"/>
      <c r="I115" s="24"/>
      <c r="J115" s="20"/>
      <c r="K115" s="20"/>
      <c r="L115" s="20">
        <v>3250</v>
      </c>
      <c r="M115" s="25"/>
      <c r="N115" s="191">
        <f t="shared" si="2"/>
        <v>3250</v>
      </c>
    </row>
    <row r="116" spans="1:15" ht="14.25" customHeight="1" x14ac:dyDescent="0.3">
      <c r="A116" s="11" t="s">
        <v>194</v>
      </c>
      <c r="B116" s="9"/>
      <c r="C116" s="20"/>
      <c r="D116" s="21"/>
      <c r="E116" s="20"/>
      <c r="F116" s="20"/>
      <c r="G116" s="20"/>
      <c r="H116" s="20"/>
      <c r="I116" s="24"/>
      <c r="J116" s="20"/>
      <c r="K116" s="20"/>
      <c r="L116" s="20">
        <v>3320</v>
      </c>
      <c r="M116" s="25"/>
      <c r="N116" s="191">
        <f t="shared" si="2"/>
        <v>3320</v>
      </c>
    </row>
    <row r="117" spans="1:15" ht="14.25" customHeight="1" x14ac:dyDescent="0.3">
      <c r="A117" s="117" t="s">
        <v>177</v>
      </c>
      <c r="B117" s="9"/>
      <c r="C117" s="20"/>
      <c r="D117" s="21"/>
      <c r="E117" s="20"/>
      <c r="F117" s="20"/>
      <c r="G117" s="20"/>
      <c r="H117" s="20"/>
      <c r="I117" s="24"/>
      <c r="J117" s="20"/>
      <c r="K117" s="20"/>
      <c r="L117" s="20">
        <v>2655</v>
      </c>
      <c r="M117" s="25"/>
      <c r="N117" s="191">
        <f t="shared" si="2"/>
        <v>2655</v>
      </c>
    </row>
    <row r="118" spans="1:15" ht="14.25" customHeight="1" x14ac:dyDescent="0.3">
      <c r="A118" s="83" t="s">
        <v>195</v>
      </c>
      <c r="B118" s="79"/>
      <c r="C118" s="32"/>
      <c r="D118" s="9"/>
      <c r="E118" s="9"/>
      <c r="F118" s="9"/>
      <c r="G118" s="111"/>
      <c r="H118" s="9"/>
      <c r="I118" s="9"/>
      <c r="J118" s="9"/>
      <c r="K118" s="9"/>
      <c r="L118" s="9">
        <v>520</v>
      </c>
      <c r="M118" s="108"/>
      <c r="N118" s="191">
        <f t="shared" si="2"/>
        <v>520</v>
      </c>
    </row>
    <row r="119" spans="1:15" ht="14.25" customHeight="1" x14ac:dyDescent="0.3">
      <c r="A119" s="84" t="s">
        <v>196</v>
      </c>
      <c r="B119" s="78"/>
      <c r="C119" s="86"/>
      <c r="D119" s="87"/>
      <c r="E119" s="87"/>
      <c r="F119" s="87"/>
      <c r="G119" s="130"/>
      <c r="H119" s="87"/>
      <c r="I119" s="86"/>
      <c r="J119" s="87"/>
      <c r="K119" s="87"/>
      <c r="L119" s="87">
        <v>590</v>
      </c>
      <c r="M119" s="108"/>
      <c r="N119" s="191">
        <f t="shared" si="2"/>
        <v>590</v>
      </c>
    </row>
    <row r="120" spans="1:15" ht="14.25" customHeight="1" x14ac:dyDescent="0.3">
      <c r="A120" s="93" t="s">
        <v>197</v>
      </c>
      <c r="B120" s="87"/>
      <c r="C120" s="86"/>
      <c r="D120" s="21"/>
      <c r="E120" s="86"/>
      <c r="F120" s="86"/>
      <c r="G120" s="86"/>
      <c r="H120" s="86"/>
      <c r="I120" s="24"/>
      <c r="J120" s="86"/>
      <c r="K120" s="86"/>
      <c r="L120" s="86">
        <v>360</v>
      </c>
      <c r="M120" s="108"/>
      <c r="N120" s="191">
        <f t="shared" si="2"/>
        <v>360</v>
      </c>
    </row>
    <row r="121" spans="1:15" ht="14.4" x14ac:dyDescent="0.3">
      <c r="A121" s="93" t="s">
        <v>114</v>
      </c>
      <c r="B121" s="87"/>
      <c r="C121" s="86"/>
      <c r="D121" s="21"/>
      <c r="E121" s="86"/>
      <c r="F121" s="86"/>
      <c r="G121" s="86"/>
      <c r="H121" s="86"/>
      <c r="I121" s="24"/>
      <c r="J121" s="86"/>
      <c r="K121" s="86"/>
      <c r="L121" s="86">
        <v>750</v>
      </c>
      <c r="M121" s="108"/>
      <c r="N121" s="191">
        <f t="shared" si="2"/>
        <v>750</v>
      </c>
    </row>
    <row r="122" spans="1:15" s="167" customFormat="1" ht="14.4" x14ac:dyDescent="0.3">
      <c r="A122" s="155" t="s">
        <v>215</v>
      </c>
      <c r="B122" s="87"/>
      <c r="C122" s="86"/>
      <c r="D122" s="21"/>
      <c r="E122" s="86"/>
      <c r="F122" s="86"/>
      <c r="G122" s="86"/>
      <c r="H122" s="86"/>
      <c r="I122" s="24"/>
      <c r="J122" s="86"/>
      <c r="K122" s="86"/>
      <c r="L122" s="86"/>
      <c r="M122" s="108">
        <v>6150</v>
      </c>
      <c r="N122" s="191">
        <f t="shared" si="2"/>
        <v>6150</v>
      </c>
    </row>
    <row r="123" spans="1:15" s="167" customFormat="1" ht="14.4" x14ac:dyDescent="0.3">
      <c r="A123" s="93"/>
      <c r="B123" s="87"/>
      <c r="C123" s="86"/>
      <c r="D123" s="21"/>
      <c r="E123" s="86"/>
      <c r="F123" s="86"/>
      <c r="G123" s="86"/>
      <c r="H123" s="86"/>
      <c r="I123" s="24"/>
      <c r="J123" s="86"/>
      <c r="K123" s="86"/>
      <c r="L123" s="86"/>
      <c r="M123" s="108"/>
      <c r="N123" s="191">
        <f t="shared" si="2"/>
        <v>0</v>
      </c>
    </row>
    <row r="124" spans="1:15" s="167" customFormat="1" ht="14.4" x14ac:dyDescent="0.3">
      <c r="A124" s="93"/>
      <c r="B124" s="87"/>
      <c r="C124" s="86"/>
      <c r="D124" s="21"/>
      <c r="E124" s="86"/>
      <c r="F124" s="86"/>
      <c r="G124" s="86"/>
      <c r="H124" s="86"/>
      <c r="I124" s="24"/>
      <c r="J124" s="86"/>
      <c r="K124" s="86"/>
      <c r="L124" s="86"/>
      <c r="M124" s="108"/>
      <c r="N124" s="191">
        <f t="shared" si="2"/>
        <v>0</v>
      </c>
    </row>
    <row r="125" spans="1:15" s="167" customFormat="1" ht="14.4" x14ac:dyDescent="0.3">
      <c r="A125" s="93"/>
      <c r="B125" s="87"/>
      <c r="C125" s="86"/>
      <c r="D125" s="21"/>
      <c r="E125" s="86"/>
      <c r="F125" s="86"/>
      <c r="G125" s="86"/>
      <c r="H125" s="86"/>
      <c r="I125" s="24"/>
      <c r="J125" s="86"/>
      <c r="K125" s="86"/>
      <c r="L125" s="86"/>
      <c r="M125" s="108"/>
      <c r="N125" s="191">
        <f t="shared" si="2"/>
        <v>0</v>
      </c>
    </row>
    <row r="126" spans="1:15" s="167" customFormat="1" ht="14.4" x14ac:dyDescent="0.3">
      <c r="A126" s="93"/>
      <c r="B126" s="87"/>
      <c r="C126" s="86"/>
      <c r="D126" s="21"/>
      <c r="E126" s="86"/>
      <c r="F126" s="86"/>
      <c r="G126" s="86"/>
      <c r="H126" s="86"/>
      <c r="I126" s="24"/>
      <c r="J126" s="86"/>
      <c r="K126" s="86"/>
      <c r="L126" s="86"/>
      <c r="M126" s="108"/>
      <c r="N126" s="191">
        <f t="shared" si="2"/>
        <v>0</v>
      </c>
    </row>
    <row r="127" spans="1:15" s="167" customFormat="1" ht="14.25" customHeight="1" thickBot="1" x14ac:dyDescent="0.35">
      <c r="A127" s="93"/>
      <c r="B127" s="87"/>
      <c r="C127" s="86"/>
      <c r="D127" s="21"/>
      <c r="E127" s="86"/>
      <c r="F127" s="86"/>
      <c r="G127" s="86"/>
      <c r="H127" s="86"/>
      <c r="I127" s="24"/>
      <c r="J127" s="86"/>
      <c r="K127" s="86"/>
      <c r="L127" s="86"/>
      <c r="M127" s="108"/>
      <c r="N127" s="191">
        <f t="shared" si="2"/>
        <v>0</v>
      </c>
    </row>
    <row r="128" spans="1:15" ht="14.25" customHeight="1" x14ac:dyDescent="0.3">
      <c r="A128" s="195"/>
      <c r="B128" s="196">
        <f>SUM(B5:B127)</f>
        <v>25611</v>
      </c>
      <c r="C128" s="196">
        <f>SUM(C5:C127)</f>
        <v>108727</v>
      </c>
      <c r="D128" s="196">
        <f>SUM(D5:D127)</f>
        <v>32409</v>
      </c>
      <c r="E128" s="196">
        <f>SUM(E5:E127)</f>
        <v>6814</v>
      </c>
      <c r="F128" s="196">
        <f>SUM(F5:F127)</f>
        <v>0</v>
      </c>
      <c r="G128" s="196">
        <f>SUM(G5:G127)</f>
        <v>20152</v>
      </c>
      <c r="H128" s="196">
        <f>SUM(H5:H127)</f>
        <v>40786.400000000001</v>
      </c>
      <c r="I128" s="196">
        <f>SUM(I5:I127)</f>
        <v>0</v>
      </c>
      <c r="J128" s="196">
        <f>SUM(J5:J127)</f>
        <v>5601.5</v>
      </c>
      <c r="K128" s="196">
        <f>SUM(K5:K127)</f>
        <v>54871</v>
      </c>
      <c r="L128" s="196">
        <f>SUM(L5:L127)</f>
        <v>55028</v>
      </c>
      <c r="M128" s="196">
        <f>SUM(M5:M127)</f>
        <v>6150</v>
      </c>
      <c r="N128" s="197">
        <f>SUM(N5:N127)</f>
        <v>356149.9</v>
      </c>
      <c r="O128" s="17"/>
    </row>
    <row r="129" spans="1:14" ht="14.25" customHeight="1" x14ac:dyDescent="0.3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</row>
    <row r="130" spans="1:14" ht="14.25" customHeight="1" x14ac:dyDescent="0.3">
      <c r="A130" s="11"/>
      <c r="B130" s="24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</row>
    <row r="131" spans="1:14" ht="14.25" customHeight="1" x14ac:dyDescent="0.3">
      <c r="A131" s="11"/>
      <c r="B131" s="24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</row>
    <row r="132" spans="1:14" ht="14.25" customHeight="1" x14ac:dyDescent="0.3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</row>
    <row r="133" spans="1:14" ht="14.25" customHeight="1" x14ac:dyDescent="0.3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</row>
    <row r="134" spans="1:14" ht="14.25" customHeight="1" x14ac:dyDescent="0.3">
      <c r="A134" s="11"/>
      <c r="B134" s="24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</row>
    <row r="135" spans="1:14" ht="14.25" customHeight="1" x14ac:dyDescent="0.3">
      <c r="A135" s="11"/>
      <c r="B135" s="24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</row>
    <row r="136" spans="1:14" ht="14.25" customHeight="1" x14ac:dyDescent="0.3">
      <c r="A136" s="11"/>
      <c r="B136" s="24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</row>
    <row r="137" spans="1:14" ht="14.25" customHeight="1" x14ac:dyDescent="0.3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1:14" ht="14.25" customHeight="1" x14ac:dyDescent="0.3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spans="1:14" ht="14.25" customHeight="1" x14ac:dyDescent="0.3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1:14" ht="14.25" customHeight="1" x14ac:dyDescent="0.3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</row>
    <row r="141" spans="1:14" ht="14.25" customHeight="1" x14ac:dyDescent="0.3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1:14" ht="14.25" customHeight="1" x14ac:dyDescent="0.3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</row>
    <row r="143" spans="1:14" ht="14.25" customHeight="1" x14ac:dyDescent="0.3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</row>
    <row r="144" spans="1:14" ht="14.25" customHeight="1" x14ac:dyDescent="0.3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</row>
    <row r="145" spans="2:13" ht="14.25" customHeight="1" x14ac:dyDescent="0.3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</row>
    <row r="146" spans="2:13" ht="14.25" customHeight="1" x14ac:dyDescent="0.3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</row>
    <row r="147" spans="2:13" ht="14.25" customHeight="1" x14ac:dyDescent="0.3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</row>
    <row r="148" spans="2:13" ht="14.25" customHeight="1" x14ac:dyDescent="0.3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</row>
    <row r="149" spans="2:13" ht="14.25" customHeight="1" x14ac:dyDescent="0.3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</row>
    <row r="150" spans="2:13" ht="14.25" customHeight="1" x14ac:dyDescent="0.3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</row>
    <row r="151" spans="2:13" ht="14.25" customHeight="1" x14ac:dyDescent="0.3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</row>
    <row r="152" spans="2:13" ht="14.25" customHeight="1" x14ac:dyDescent="0.3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</row>
    <row r="153" spans="2:13" ht="14.25" customHeight="1" x14ac:dyDescent="0.3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</row>
    <row r="154" spans="2:13" ht="14.25" customHeight="1" x14ac:dyDescent="0.3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</row>
    <row r="155" spans="2:13" ht="14.25" customHeight="1" x14ac:dyDescent="0.3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</row>
    <row r="156" spans="2:13" ht="14.25" customHeight="1" x14ac:dyDescent="0.3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</row>
    <row r="157" spans="2:13" ht="14.25" customHeight="1" x14ac:dyDescent="0.3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</row>
    <row r="158" spans="2:13" ht="14.25" customHeight="1" x14ac:dyDescent="0.3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</row>
    <row r="159" spans="2:13" ht="14.25" customHeight="1" x14ac:dyDescent="0.3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</row>
    <row r="160" spans="2:13" ht="14.25" customHeight="1" x14ac:dyDescent="0.3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</row>
    <row r="161" spans="2:13" ht="14.25" customHeight="1" x14ac:dyDescent="0.3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</row>
    <row r="162" spans="2:13" ht="14.25" customHeight="1" x14ac:dyDescent="0.3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</row>
    <row r="163" spans="2:13" ht="14.25" customHeight="1" x14ac:dyDescent="0.3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</row>
    <row r="164" spans="2:13" ht="14.25" customHeight="1" x14ac:dyDescent="0.3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</row>
    <row r="165" spans="2:13" ht="14.25" customHeight="1" x14ac:dyDescent="0.3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</row>
    <row r="166" spans="2:13" ht="14.25" customHeight="1" x14ac:dyDescent="0.3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</row>
    <row r="167" spans="2:13" ht="14.25" customHeight="1" x14ac:dyDescent="0.3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</row>
    <row r="168" spans="2:13" ht="14.25" customHeight="1" x14ac:dyDescent="0.3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</row>
    <row r="169" spans="2:13" ht="14.25" customHeight="1" x14ac:dyDescent="0.3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</row>
    <row r="170" spans="2:13" ht="14.25" customHeight="1" x14ac:dyDescent="0.3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</row>
    <row r="171" spans="2:13" ht="14.25" customHeight="1" x14ac:dyDescent="0.3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</row>
    <row r="172" spans="2:13" ht="14.25" customHeight="1" x14ac:dyDescent="0.3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</row>
    <row r="173" spans="2:13" ht="14.25" customHeight="1" x14ac:dyDescent="0.3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</row>
    <row r="174" spans="2:13" ht="14.25" customHeight="1" x14ac:dyDescent="0.3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</row>
    <row r="175" spans="2:13" ht="14.25" customHeight="1" x14ac:dyDescent="0.3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</row>
    <row r="176" spans="2:13" ht="14.25" customHeight="1" x14ac:dyDescent="0.3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</row>
    <row r="177" spans="2:13" ht="14.25" customHeight="1" x14ac:dyDescent="0.3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</row>
    <row r="178" spans="2:13" ht="14.25" customHeight="1" x14ac:dyDescent="0.3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2:13" ht="14.25" customHeight="1" x14ac:dyDescent="0.3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</row>
    <row r="180" spans="2:13" ht="14.25" customHeight="1" x14ac:dyDescent="0.3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</row>
    <row r="181" spans="2:13" ht="14.25" customHeight="1" x14ac:dyDescent="0.3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</row>
    <row r="182" spans="2:13" ht="14.25" customHeight="1" x14ac:dyDescent="0.3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</row>
    <row r="183" spans="2:13" ht="14.25" customHeight="1" x14ac:dyDescent="0.3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</row>
    <row r="184" spans="2:13" ht="14.25" customHeight="1" x14ac:dyDescent="0.3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</row>
    <row r="185" spans="2:13" ht="14.25" customHeight="1" x14ac:dyDescent="0.3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</row>
    <row r="186" spans="2:13" ht="14.25" customHeight="1" x14ac:dyDescent="0.3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</row>
    <row r="187" spans="2:13" ht="14.25" customHeight="1" x14ac:dyDescent="0.3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</row>
    <row r="188" spans="2:13" ht="14.25" customHeight="1" x14ac:dyDescent="0.3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</row>
    <row r="189" spans="2:13" ht="14.25" customHeight="1" x14ac:dyDescent="0.3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</row>
    <row r="190" spans="2:13" ht="14.25" customHeight="1" x14ac:dyDescent="0.3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</row>
    <row r="191" spans="2:13" ht="14.25" customHeight="1" x14ac:dyDescent="0.3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</row>
    <row r="192" spans="2:13" ht="14.25" customHeight="1" x14ac:dyDescent="0.3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</row>
    <row r="193" spans="2:13" ht="14.25" customHeight="1" x14ac:dyDescent="0.3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</row>
    <row r="194" spans="2:13" ht="14.25" customHeight="1" x14ac:dyDescent="0.3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</row>
    <row r="195" spans="2:13" ht="14.25" customHeight="1" x14ac:dyDescent="0.3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</row>
    <row r="196" spans="2:13" ht="14.25" customHeight="1" x14ac:dyDescent="0.3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</row>
    <row r="197" spans="2:13" ht="14.25" customHeight="1" x14ac:dyDescent="0.3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</row>
    <row r="198" spans="2:13" ht="14.25" customHeight="1" x14ac:dyDescent="0.3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</row>
    <row r="199" spans="2:13" ht="14.25" customHeight="1" x14ac:dyDescent="0.3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</row>
    <row r="200" spans="2:13" ht="14.25" customHeight="1" x14ac:dyDescent="0.3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</row>
    <row r="201" spans="2:13" ht="14.25" customHeight="1" x14ac:dyDescent="0.3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</row>
    <row r="202" spans="2:13" ht="14.25" customHeight="1" x14ac:dyDescent="0.3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</row>
    <row r="203" spans="2:13" ht="14.25" customHeight="1" x14ac:dyDescent="0.3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</row>
    <row r="204" spans="2:13" ht="14.25" customHeight="1" x14ac:dyDescent="0.3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</row>
    <row r="205" spans="2:13" ht="14.25" customHeight="1" x14ac:dyDescent="0.3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</row>
    <row r="206" spans="2:13" ht="14.25" customHeight="1" x14ac:dyDescent="0.3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</row>
    <row r="207" spans="2:13" ht="14.25" customHeight="1" x14ac:dyDescent="0.3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</row>
    <row r="208" spans="2:13" ht="14.25" customHeight="1" x14ac:dyDescent="0.3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</row>
    <row r="209" spans="2:13" ht="14.25" customHeight="1" x14ac:dyDescent="0.3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</row>
    <row r="210" spans="2:13" ht="14.25" customHeight="1" x14ac:dyDescent="0.3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</row>
    <row r="211" spans="2:13" ht="14.25" customHeight="1" x14ac:dyDescent="0.3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</row>
    <row r="212" spans="2:13" ht="14.25" customHeight="1" x14ac:dyDescent="0.3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</row>
    <row r="213" spans="2:13" ht="14.25" customHeight="1" x14ac:dyDescent="0.3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</row>
    <row r="214" spans="2:13" ht="14.25" customHeight="1" x14ac:dyDescent="0.3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</row>
    <row r="215" spans="2:13" ht="14.25" customHeight="1" x14ac:dyDescent="0.3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</row>
    <row r="216" spans="2:13" ht="14.25" customHeight="1" x14ac:dyDescent="0.3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</row>
    <row r="217" spans="2:13" ht="14.25" customHeight="1" x14ac:dyDescent="0.3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</row>
    <row r="218" spans="2:13" ht="14.25" customHeight="1" x14ac:dyDescent="0.3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</row>
    <row r="219" spans="2:13" ht="14.25" customHeight="1" x14ac:dyDescent="0.3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</row>
    <row r="220" spans="2:13" ht="14.25" customHeight="1" x14ac:dyDescent="0.3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</row>
    <row r="221" spans="2:13" ht="14.25" customHeight="1" x14ac:dyDescent="0.3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</row>
    <row r="222" spans="2:13" ht="14.25" customHeight="1" x14ac:dyDescent="0.3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</row>
    <row r="223" spans="2:13" ht="14.25" customHeight="1" x14ac:dyDescent="0.3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</row>
    <row r="224" spans="2:13" ht="14.25" customHeight="1" x14ac:dyDescent="0.3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</row>
    <row r="225" spans="2:13" ht="14.25" customHeight="1" x14ac:dyDescent="0.3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</row>
    <row r="226" spans="2:13" ht="14.25" customHeight="1" x14ac:dyDescent="0.3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</row>
    <row r="227" spans="2:13" ht="14.25" customHeight="1" x14ac:dyDescent="0.3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</row>
    <row r="228" spans="2:13" ht="14.25" customHeight="1" x14ac:dyDescent="0.3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</row>
    <row r="229" spans="2:13" ht="14.25" customHeight="1" x14ac:dyDescent="0.3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</row>
    <row r="230" spans="2:13" ht="14.25" customHeight="1" x14ac:dyDescent="0.3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</row>
    <row r="231" spans="2:13" ht="14.25" customHeight="1" x14ac:dyDescent="0.3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</row>
    <row r="232" spans="2:13" ht="14.25" customHeight="1" x14ac:dyDescent="0.3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</row>
    <row r="233" spans="2:13" ht="14.25" customHeight="1" x14ac:dyDescent="0.3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</row>
    <row r="234" spans="2:13" ht="14.25" customHeight="1" x14ac:dyDescent="0.3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</row>
    <row r="235" spans="2:13" ht="14.25" customHeight="1" x14ac:dyDescent="0.3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</row>
    <row r="236" spans="2:13" ht="14.25" customHeight="1" x14ac:dyDescent="0.3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</row>
    <row r="237" spans="2:13" ht="14.25" customHeight="1" x14ac:dyDescent="0.3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</row>
    <row r="238" spans="2:13" ht="14.25" customHeight="1" x14ac:dyDescent="0.3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</row>
    <row r="239" spans="2:13" ht="14.25" customHeight="1" x14ac:dyDescent="0.3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</row>
    <row r="240" spans="2:13" ht="14.25" customHeight="1" x14ac:dyDescent="0.3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</row>
    <row r="241" spans="2:13" ht="14.25" customHeight="1" x14ac:dyDescent="0.3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</row>
    <row r="242" spans="2:13" ht="14.25" customHeight="1" x14ac:dyDescent="0.3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</row>
    <row r="243" spans="2:13" ht="14.25" customHeight="1" x14ac:dyDescent="0.3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</row>
    <row r="244" spans="2:13" ht="14.25" customHeight="1" x14ac:dyDescent="0.3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</row>
    <row r="245" spans="2:13" ht="14.25" customHeight="1" x14ac:dyDescent="0.3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</row>
    <row r="246" spans="2:13" ht="14.25" customHeight="1" x14ac:dyDescent="0.3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</row>
    <row r="247" spans="2:13" ht="14.25" customHeight="1" x14ac:dyDescent="0.3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</row>
    <row r="248" spans="2:13" ht="14.25" customHeight="1" x14ac:dyDescent="0.3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</row>
    <row r="249" spans="2:13" ht="14.25" customHeight="1" x14ac:dyDescent="0.3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</row>
    <row r="250" spans="2:13" ht="14.25" customHeight="1" x14ac:dyDescent="0.3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</row>
    <row r="251" spans="2:13" ht="14.25" customHeight="1" x14ac:dyDescent="0.3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</row>
    <row r="252" spans="2:13" ht="14.25" customHeight="1" x14ac:dyDescent="0.3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</row>
    <row r="253" spans="2:13" ht="14.25" customHeight="1" x14ac:dyDescent="0.3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</row>
    <row r="254" spans="2:13" ht="14.25" customHeight="1" x14ac:dyDescent="0.3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</row>
    <row r="255" spans="2:13" ht="14.25" customHeight="1" x14ac:dyDescent="0.3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</row>
    <row r="256" spans="2:13" ht="14.25" customHeight="1" x14ac:dyDescent="0.3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</row>
    <row r="257" spans="2:13" ht="14.25" customHeight="1" x14ac:dyDescent="0.3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</row>
    <row r="258" spans="2:13" ht="14.25" customHeight="1" x14ac:dyDescent="0.3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</row>
    <row r="259" spans="2:13" ht="14.25" customHeight="1" x14ac:dyDescent="0.3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</row>
    <row r="260" spans="2:13" ht="14.25" customHeight="1" x14ac:dyDescent="0.3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</row>
    <row r="261" spans="2:13" ht="14.25" customHeight="1" x14ac:dyDescent="0.3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</row>
    <row r="262" spans="2:13" ht="14.25" customHeight="1" x14ac:dyDescent="0.3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</row>
    <row r="263" spans="2:13" ht="14.25" customHeight="1" x14ac:dyDescent="0.3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</row>
    <row r="264" spans="2:13" ht="14.25" customHeight="1" x14ac:dyDescent="0.3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</row>
    <row r="265" spans="2:13" ht="14.25" customHeight="1" x14ac:dyDescent="0.3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</row>
    <row r="266" spans="2:13" ht="14.25" customHeight="1" x14ac:dyDescent="0.3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</row>
    <row r="267" spans="2:13" ht="14.25" customHeight="1" x14ac:dyDescent="0.3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</row>
    <row r="268" spans="2:13" ht="14.25" customHeight="1" x14ac:dyDescent="0.3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</row>
    <row r="269" spans="2:13" ht="14.25" customHeight="1" x14ac:dyDescent="0.3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</row>
    <row r="270" spans="2:13" ht="14.25" customHeight="1" x14ac:dyDescent="0.3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</row>
    <row r="271" spans="2:13" ht="14.25" customHeight="1" x14ac:dyDescent="0.3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</row>
    <row r="272" spans="2:13" ht="14.25" customHeight="1" x14ac:dyDescent="0.3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</row>
    <row r="273" spans="2:13" ht="14.25" customHeight="1" x14ac:dyDescent="0.3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</row>
    <row r="274" spans="2:13" ht="14.25" customHeight="1" x14ac:dyDescent="0.3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</row>
    <row r="275" spans="2:13" ht="14.25" customHeight="1" x14ac:dyDescent="0.3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</row>
    <row r="276" spans="2:13" ht="14.25" customHeight="1" x14ac:dyDescent="0.3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</row>
    <row r="277" spans="2:13" ht="14.25" customHeight="1" x14ac:dyDescent="0.3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</row>
    <row r="278" spans="2:13" ht="14.25" customHeight="1" x14ac:dyDescent="0.3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</row>
    <row r="279" spans="2:13" ht="14.25" customHeight="1" x14ac:dyDescent="0.3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</row>
    <row r="280" spans="2:13" ht="14.25" customHeight="1" x14ac:dyDescent="0.3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</row>
    <row r="281" spans="2:13" ht="14.25" customHeight="1" x14ac:dyDescent="0.3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</row>
    <row r="282" spans="2:13" ht="14.25" customHeight="1" x14ac:dyDescent="0.3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</row>
    <row r="283" spans="2:13" ht="14.25" customHeight="1" x14ac:dyDescent="0.3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</row>
    <row r="284" spans="2:13" ht="14.25" customHeight="1" x14ac:dyDescent="0.3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</row>
    <row r="285" spans="2:13" ht="14.25" customHeight="1" x14ac:dyDescent="0.3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</row>
    <row r="286" spans="2:13" ht="14.25" customHeight="1" x14ac:dyDescent="0.3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</row>
    <row r="287" spans="2:13" ht="14.25" customHeight="1" x14ac:dyDescent="0.3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</row>
    <row r="288" spans="2:13" ht="14.25" customHeight="1" x14ac:dyDescent="0.3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</row>
    <row r="289" spans="2:13" ht="14.25" customHeight="1" x14ac:dyDescent="0.3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</row>
    <row r="290" spans="2:13" ht="14.25" customHeight="1" x14ac:dyDescent="0.3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</row>
    <row r="291" spans="2:13" ht="14.25" customHeight="1" x14ac:dyDescent="0.3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</row>
    <row r="292" spans="2:13" ht="14.25" customHeight="1" x14ac:dyDescent="0.3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</row>
    <row r="293" spans="2:13" ht="14.25" customHeight="1" x14ac:dyDescent="0.3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</row>
    <row r="294" spans="2:13" ht="14.25" customHeight="1" x14ac:dyDescent="0.3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</row>
    <row r="295" spans="2:13" ht="14.25" customHeight="1" x14ac:dyDescent="0.3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</row>
    <row r="296" spans="2:13" ht="14.25" customHeight="1" x14ac:dyDescent="0.3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</row>
    <row r="297" spans="2:13" ht="14.25" customHeight="1" x14ac:dyDescent="0.3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</row>
    <row r="298" spans="2:13" ht="14.25" customHeight="1" x14ac:dyDescent="0.3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</row>
    <row r="299" spans="2:13" ht="14.25" customHeight="1" x14ac:dyDescent="0.3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</row>
    <row r="300" spans="2:13" ht="14.25" customHeight="1" x14ac:dyDescent="0.3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</row>
    <row r="301" spans="2:13" ht="14.25" customHeight="1" x14ac:dyDescent="0.3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</row>
    <row r="302" spans="2:13" ht="14.25" customHeight="1" x14ac:dyDescent="0.3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</row>
    <row r="303" spans="2:13" ht="14.25" customHeight="1" x14ac:dyDescent="0.3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</row>
    <row r="304" spans="2:13" ht="14.25" customHeight="1" x14ac:dyDescent="0.3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</row>
    <row r="305" spans="2:13" ht="14.25" customHeight="1" x14ac:dyDescent="0.3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</row>
    <row r="306" spans="2:13" ht="14.25" customHeight="1" x14ac:dyDescent="0.3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</row>
    <row r="307" spans="2:13" ht="14.25" customHeight="1" x14ac:dyDescent="0.3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</row>
    <row r="308" spans="2:13" ht="14.25" customHeight="1" x14ac:dyDescent="0.3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</row>
    <row r="309" spans="2:13" ht="14.25" customHeight="1" x14ac:dyDescent="0.3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</row>
    <row r="310" spans="2:13" ht="14.25" customHeight="1" x14ac:dyDescent="0.3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</row>
    <row r="311" spans="2:13" ht="14.25" customHeight="1" x14ac:dyDescent="0.3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</row>
    <row r="312" spans="2:13" ht="14.25" customHeight="1" x14ac:dyDescent="0.3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</row>
    <row r="313" spans="2:13" ht="14.25" customHeight="1" x14ac:dyDescent="0.3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</row>
    <row r="314" spans="2:13" ht="14.25" customHeight="1" x14ac:dyDescent="0.3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</row>
    <row r="315" spans="2:13" ht="14.25" customHeight="1" x14ac:dyDescent="0.3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</row>
    <row r="316" spans="2:13" ht="14.25" customHeight="1" x14ac:dyDescent="0.3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</row>
    <row r="317" spans="2:13" ht="14.25" customHeight="1" x14ac:dyDescent="0.3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</row>
    <row r="318" spans="2:13" ht="14.25" customHeight="1" x14ac:dyDescent="0.3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</row>
    <row r="319" spans="2:13" ht="14.25" customHeight="1" x14ac:dyDescent="0.3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</row>
    <row r="320" spans="2:13" ht="14.25" customHeight="1" x14ac:dyDescent="0.3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</row>
    <row r="321" spans="2:13" ht="14.25" customHeight="1" x14ac:dyDescent="0.3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</row>
    <row r="322" spans="2:13" ht="14.25" customHeight="1" x14ac:dyDescent="0.3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</row>
    <row r="323" spans="2:13" ht="14.25" customHeight="1" x14ac:dyDescent="0.3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</row>
    <row r="324" spans="2:13" ht="14.25" customHeight="1" x14ac:dyDescent="0.3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</row>
    <row r="325" spans="2:13" ht="14.25" customHeight="1" x14ac:dyDescent="0.3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</row>
    <row r="326" spans="2:13" ht="14.25" customHeight="1" x14ac:dyDescent="0.3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</row>
    <row r="327" spans="2:13" ht="14.25" customHeight="1" x14ac:dyDescent="0.3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</row>
    <row r="328" spans="2:13" ht="14.25" customHeight="1" x14ac:dyDescent="0.3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</row>
    <row r="329" spans="2:13" ht="14.25" customHeight="1" x14ac:dyDescent="0.3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</row>
    <row r="330" spans="2:13" ht="14.25" customHeight="1" x14ac:dyDescent="0.3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</row>
    <row r="331" spans="2:13" ht="14.25" customHeight="1" x14ac:dyDescent="0.3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</row>
    <row r="332" spans="2:13" ht="14.25" customHeight="1" x14ac:dyDescent="0.3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</row>
    <row r="333" spans="2:13" ht="14.25" customHeight="1" x14ac:dyDescent="0.3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</row>
    <row r="334" spans="2:13" ht="14.25" customHeight="1" x14ac:dyDescent="0.3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</row>
    <row r="335" spans="2:13" ht="14.25" customHeight="1" x14ac:dyDescent="0.3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</row>
    <row r="336" spans="2:13" ht="14.25" customHeight="1" x14ac:dyDescent="0.3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</row>
    <row r="337" spans="2:13" ht="14.25" customHeight="1" x14ac:dyDescent="0.3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</row>
    <row r="338" spans="2:13" ht="14.25" customHeight="1" x14ac:dyDescent="0.3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</row>
    <row r="339" spans="2:13" ht="14.25" customHeight="1" x14ac:dyDescent="0.3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</row>
    <row r="340" spans="2:13" ht="14.25" customHeight="1" x14ac:dyDescent="0.3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</row>
    <row r="341" spans="2:13" ht="14.25" customHeight="1" x14ac:dyDescent="0.3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</row>
    <row r="342" spans="2:13" ht="14.25" customHeight="1" x14ac:dyDescent="0.3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</row>
    <row r="343" spans="2:13" ht="14.25" customHeight="1" x14ac:dyDescent="0.3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</row>
    <row r="344" spans="2:13" ht="14.25" customHeight="1" x14ac:dyDescent="0.3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</row>
    <row r="345" spans="2:13" ht="14.25" customHeight="1" x14ac:dyDescent="0.3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</row>
    <row r="346" spans="2:13" ht="14.25" customHeight="1" x14ac:dyDescent="0.3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</row>
    <row r="347" spans="2:13" ht="14.25" customHeight="1" x14ac:dyDescent="0.3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</row>
    <row r="348" spans="2:13" ht="14.25" customHeight="1" x14ac:dyDescent="0.3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</row>
    <row r="349" spans="2:13" ht="14.25" customHeight="1" x14ac:dyDescent="0.3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</row>
    <row r="350" spans="2:13" ht="14.25" customHeight="1" x14ac:dyDescent="0.3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</row>
    <row r="351" spans="2:13" ht="14.25" customHeight="1" x14ac:dyDescent="0.3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</row>
    <row r="352" spans="2:13" ht="14.25" customHeight="1" x14ac:dyDescent="0.3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</row>
    <row r="353" spans="2:13" ht="14.25" customHeight="1" x14ac:dyDescent="0.3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</row>
    <row r="354" spans="2:13" ht="14.25" customHeight="1" x14ac:dyDescent="0.3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</row>
    <row r="355" spans="2:13" ht="14.25" customHeight="1" x14ac:dyDescent="0.3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</row>
    <row r="356" spans="2:13" ht="14.25" customHeight="1" x14ac:dyDescent="0.3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</row>
    <row r="357" spans="2:13" ht="14.25" customHeight="1" x14ac:dyDescent="0.3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</row>
    <row r="358" spans="2:13" ht="14.25" customHeight="1" x14ac:dyDescent="0.3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</row>
    <row r="359" spans="2:13" ht="14.25" customHeight="1" x14ac:dyDescent="0.3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</row>
    <row r="360" spans="2:13" ht="14.25" customHeight="1" x14ac:dyDescent="0.3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</row>
    <row r="361" spans="2:13" ht="14.25" customHeight="1" x14ac:dyDescent="0.3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</row>
    <row r="362" spans="2:13" ht="14.25" customHeight="1" x14ac:dyDescent="0.3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</row>
    <row r="363" spans="2:13" ht="14.25" customHeight="1" x14ac:dyDescent="0.3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</row>
    <row r="364" spans="2:13" ht="14.25" customHeight="1" x14ac:dyDescent="0.3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</row>
    <row r="365" spans="2:13" ht="14.25" customHeight="1" x14ac:dyDescent="0.3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</row>
    <row r="366" spans="2:13" ht="14.25" customHeight="1" x14ac:dyDescent="0.3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</row>
    <row r="367" spans="2:13" ht="14.25" customHeight="1" x14ac:dyDescent="0.3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</row>
    <row r="368" spans="2:13" ht="14.25" customHeight="1" x14ac:dyDescent="0.3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</row>
    <row r="369" spans="2:13" ht="14.25" customHeight="1" x14ac:dyDescent="0.3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</row>
    <row r="370" spans="2:13" ht="14.25" customHeight="1" x14ac:dyDescent="0.3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</row>
    <row r="371" spans="2:13" ht="14.25" customHeight="1" x14ac:dyDescent="0.3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</row>
    <row r="372" spans="2:13" ht="14.25" customHeight="1" x14ac:dyDescent="0.3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</row>
    <row r="373" spans="2:13" ht="14.25" customHeight="1" x14ac:dyDescent="0.3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</row>
    <row r="374" spans="2:13" ht="14.25" customHeight="1" x14ac:dyDescent="0.3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</row>
    <row r="375" spans="2:13" ht="14.25" customHeight="1" x14ac:dyDescent="0.3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</row>
    <row r="376" spans="2:13" ht="14.25" customHeight="1" x14ac:dyDescent="0.3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</row>
    <row r="377" spans="2:13" ht="14.25" customHeight="1" x14ac:dyDescent="0.3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</row>
    <row r="378" spans="2:13" ht="14.25" customHeight="1" x14ac:dyDescent="0.3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</row>
    <row r="379" spans="2:13" ht="14.25" customHeight="1" x14ac:dyDescent="0.3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</row>
    <row r="380" spans="2:13" ht="14.25" customHeight="1" x14ac:dyDescent="0.3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</row>
    <row r="381" spans="2:13" ht="14.25" customHeight="1" x14ac:dyDescent="0.3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</row>
    <row r="382" spans="2:13" ht="14.25" customHeight="1" x14ac:dyDescent="0.3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</row>
    <row r="383" spans="2:13" ht="14.25" customHeight="1" x14ac:dyDescent="0.3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</row>
    <row r="384" spans="2:13" ht="14.25" customHeight="1" x14ac:dyDescent="0.3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</row>
    <row r="385" spans="2:13" ht="14.25" customHeight="1" x14ac:dyDescent="0.3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</row>
    <row r="386" spans="2:13" ht="14.25" customHeight="1" x14ac:dyDescent="0.3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</row>
    <row r="387" spans="2:13" ht="14.25" customHeight="1" x14ac:dyDescent="0.3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</row>
    <row r="388" spans="2:13" ht="14.25" customHeight="1" x14ac:dyDescent="0.3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</row>
    <row r="389" spans="2:13" ht="14.25" customHeight="1" x14ac:dyDescent="0.3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</row>
    <row r="390" spans="2:13" ht="14.25" customHeight="1" x14ac:dyDescent="0.3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</row>
    <row r="391" spans="2:13" ht="14.25" customHeight="1" x14ac:dyDescent="0.3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</row>
    <row r="392" spans="2:13" ht="14.25" customHeight="1" x14ac:dyDescent="0.3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</row>
    <row r="393" spans="2:13" ht="14.25" customHeight="1" x14ac:dyDescent="0.3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</row>
    <row r="394" spans="2:13" ht="14.25" customHeight="1" x14ac:dyDescent="0.3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</row>
    <row r="395" spans="2:13" ht="14.25" customHeight="1" x14ac:dyDescent="0.3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</row>
    <row r="396" spans="2:13" ht="14.25" customHeight="1" x14ac:dyDescent="0.3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</row>
    <row r="397" spans="2:13" ht="14.25" customHeight="1" x14ac:dyDescent="0.3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</row>
    <row r="398" spans="2:13" ht="14.25" customHeight="1" x14ac:dyDescent="0.3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</row>
    <row r="399" spans="2:13" ht="14.25" customHeight="1" x14ac:dyDescent="0.3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</row>
    <row r="400" spans="2:13" ht="14.25" customHeight="1" x14ac:dyDescent="0.3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</row>
    <row r="401" spans="2:13" ht="14.25" customHeight="1" x14ac:dyDescent="0.3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</row>
    <row r="402" spans="2:13" ht="14.25" customHeight="1" x14ac:dyDescent="0.3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</row>
    <row r="403" spans="2:13" ht="14.25" customHeight="1" x14ac:dyDescent="0.3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</row>
    <row r="404" spans="2:13" ht="14.25" customHeight="1" x14ac:dyDescent="0.3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</row>
    <row r="405" spans="2:13" ht="14.25" customHeight="1" x14ac:dyDescent="0.3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</row>
    <row r="406" spans="2:13" ht="14.25" customHeight="1" x14ac:dyDescent="0.3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</row>
    <row r="407" spans="2:13" ht="14.25" customHeight="1" x14ac:dyDescent="0.3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</row>
    <row r="408" spans="2:13" ht="14.25" customHeight="1" x14ac:dyDescent="0.3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</row>
    <row r="409" spans="2:13" ht="14.25" customHeight="1" x14ac:dyDescent="0.3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</row>
    <row r="410" spans="2:13" ht="14.25" customHeight="1" x14ac:dyDescent="0.3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</row>
    <row r="411" spans="2:13" ht="14.25" customHeight="1" x14ac:dyDescent="0.3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</row>
    <row r="412" spans="2:13" ht="14.25" customHeight="1" x14ac:dyDescent="0.3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</row>
    <row r="413" spans="2:13" ht="14.25" customHeight="1" x14ac:dyDescent="0.3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</row>
    <row r="414" spans="2:13" ht="14.25" customHeight="1" x14ac:dyDescent="0.3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</row>
    <row r="415" spans="2:13" ht="14.25" customHeight="1" x14ac:dyDescent="0.3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</row>
    <row r="416" spans="2:13" ht="14.25" customHeight="1" x14ac:dyDescent="0.3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</row>
    <row r="417" spans="2:13" ht="14.25" customHeight="1" x14ac:dyDescent="0.3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</row>
    <row r="418" spans="2:13" ht="14.25" customHeight="1" x14ac:dyDescent="0.3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</row>
    <row r="419" spans="2:13" ht="14.25" customHeight="1" x14ac:dyDescent="0.3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</row>
    <row r="420" spans="2:13" ht="14.25" customHeight="1" x14ac:dyDescent="0.3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</row>
    <row r="421" spans="2:13" ht="14.25" customHeight="1" x14ac:dyDescent="0.3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</row>
    <row r="422" spans="2:13" ht="14.25" customHeight="1" x14ac:dyDescent="0.3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</row>
    <row r="423" spans="2:13" ht="14.25" customHeight="1" x14ac:dyDescent="0.3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</row>
    <row r="424" spans="2:13" ht="14.25" customHeight="1" x14ac:dyDescent="0.3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</row>
    <row r="425" spans="2:13" ht="14.25" customHeight="1" x14ac:dyDescent="0.3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</row>
    <row r="426" spans="2:13" ht="14.25" customHeight="1" x14ac:dyDescent="0.3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</row>
    <row r="427" spans="2:13" ht="14.25" customHeight="1" x14ac:dyDescent="0.3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</row>
    <row r="428" spans="2:13" ht="14.25" customHeight="1" x14ac:dyDescent="0.3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</row>
    <row r="429" spans="2:13" ht="14.25" customHeight="1" x14ac:dyDescent="0.3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</row>
    <row r="430" spans="2:13" ht="14.25" customHeight="1" x14ac:dyDescent="0.3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</row>
    <row r="431" spans="2:13" ht="14.25" customHeight="1" x14ac:dyDescent="0.3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</row>
    <row r="432" spans="2:13" ht="14.25" customHeight="1" x14ac:dyDescent="0.3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</row>
    <row r="433" spans="2:13" ht="14.25" customHeight="1" x14ac:dyDescent="0.3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</row>
    <row r="434" spans="2:13" ht="14.25" customHeight="1" x14ac:dyDescent="0.3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</row>
    <row r="435" spans="2:13" ht="14.25" customHeight="1" x14ac:dyDescent="0.3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</row>
    <row r="436" spans="2:13" ht="14.25" customHeight="1" x14ac:dyDescent="0.3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</row>
    <row r="437" spans="2:13" ht="14.25" customHeight="1" x14ac:dyDescent="0.3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</row>
    <row r="438" spans="2:13" ht="14.25" customHeight="1" x14ac:dyDescent="0.3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</row>
    <row r="439" spans="2:13" ht="14.25" customHeight="1" x14ac:dyDescent="0.3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</row>
    <row r="440" spans="2:13" ht="14.25" customHeight="1" x14ac:dyDescent="0.3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</row>
    <row r="441" spans="2:13" ht="14.25" customHeight="1" x14ac:dyDescent="0.3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</row>
    <row r="442" spans="2:13" ht="14.25" customHeight="1" x14ac:dyDescent="0.3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</row>
    <row r="443" spans="2:13" ht="14.25" customHeight="1" x14ac:dyDescent="0.3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</row>
    <row r="444" spans="2:13" ht="14.25" customHeight="1" x14ac:dyDescent="0.3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</row>
    <row r="445" spans="2:13" ht="14.25" customHeight="1" x14ac:dyDescent="0.3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</row>
    <row r="446" spans="2:13" ht="14.25" customHeight="1" x14ac:dyDescent="0.3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</row>
    <row r="447" spans="2:13" ht="14.25" customHeight="1" x14ac:dyDescent="0.3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</row>
    <row r="448" spans="2:13" ht="14.25" customHeight="1" x14ac:dyDescent="0.3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</row>
    <row r="449" spans="2:13" ht="14.25" customHeight="1" x14ac:dyDescent="0.3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</row>
    <row r="450" spans="2:13" ht="14.25" customHeight="1" x14ac:dyDescent="0.3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</row>
    <row r="451" spans="2:13" ht="14.25" customHeight="1" x14ac:dyDescent="0.3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</row>
    <row r="452" spans="2:13" ht="14.25" customHeight="1" x14ac:dyDescent="0.3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</row>
    <row r="453" spans="2:13" ht="14.25" customHeight="1" x14ac:dyDescent="0.3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</row>
    <row r="454" spans="2:13" ht="14.25" customHeight="1" x14ac:dyDescent="0.3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</row>
    <row r="455" spans="2:13" ht="14.25" customHeight="1" x14ac:dyDescent="0.3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</row>
    <row r="456" spans="2:13" ht="14.25" customHeight="1" x14ac:dyDescent="0.3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</row>
    <row r="457" spans="2:13" ht="14.25" customHeight="1" x14ac:dyDescent="0.3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</row>
    <row r="458" spans="2:13" ht="14.25" customHeight="1" x14ac:dyDescent="0.3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</row>
    <row r="459" spans="2:13" ht="14.25" customHeight="1" x14ac:dyDescent="0.3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</row>
    <row r="460" spans="2:13" ht="14.25" customHeight="1" x14ac:dyDescent="0.3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</row>
    <row r="461" spans="2:13" ht="14.25" customHeight="1" x14ac:dyDescent="0.3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</row>
    <row r="462" spans="2:13" ht="14.25" customHeight="1" x14ac:dyDescent="0.3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</row>
    <row r="463" spans="2:13" ht="14.25" customHeight="1" x14ac:dyDescent="0.3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</row>
    <row r="464" spans="2:13" ht="14.25" customHeight="1" x14ac:dyDescent="0.3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</row>
    <row r="465" spans="2:13" ht="14.25" customHeight="1" x14ac:dyDescent="0.3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</row>
    <row r="466" spans="2:13" ht="14.25" customHeight="1" x14ac:dyDescent="0.3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</row>
    <row r="467" spans="2:13" ht="14.25" customHeight="1" x14ac:dyDescent="0.3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</row>
    <row r="468" spans="2:13" ht="14.25" customHeight="1" x14ac:dyDescent="0.3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</row>
    <row r="469" spans="2:13" ht="14.25" customHeight="1" x14ac:dyDescent="0.3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</row>
    <row r="470" spans="2:13" ht="14.25" customHeight="1" x14ac:dyDescent="0.3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</row>
    <row r="471" spans="2:13" ht="14.25" customHeight="1" x14ac:dyDescent="0.3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</row>
    <row r="472" spans="2:13" ht="14.25" customHeight="1" x14ac:dyDescent="0.3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</row>
    <row r="473" spans="2:13" ht="14.25" customHeight="1" x14ac:dyDescent="0.3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</row>
    <row r="474" spans="2:13" ht="14.25" customHeight="1" x14ac:dyDescent="0.3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</row>
    <row r="475" spans="2:13" ht="14.25" customHeight="1" x14ac:dyDescent="0.3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</row>
    <row r="476" spans="2:13" ht="14.25" customHeight="1" x14ac:dyDescent="0.3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</row>
    <row r="477" spans="2:13" ht="14.25" customHeight="1" x14ac:dyDescent="0.3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</row>
    <row r="478" spans="2:13" ht="14.25" customHeight="1" x14ac:dyDescent="0.3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</row>
    <row r="479" spans="2:13" ht="14.25" customHeight="1" x14ac:dyDescent="0.3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</row>
    <row r="480" spans="2:13" ht="14.25" customHeight="1" x14ac:dyDescent="0.3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</row>
    <row r="481" spans="2:13" ht="14.25" customHeight="1" x14ac:dyDescent="0.3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</row>
    <row r="482" spans="2:13" ht="14.25" customHeight="1" x14ac:dyDescent="0.3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</row>
    <row r="483" spans="2:13" ht="14.25" customHeight="1" x14ac:dyDescent="0.3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</row>
    <row r="484" spans="2:13" ht="14.25" customHeight="1" x14ac:dyDescent="0.3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</row>
    <row r="485" spans="2:13" ht="14.25" customHeight="1" x14ac:dyDescent="0.3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</row>
    <row r="486" spans="2:13" ht="14.25" customHeight="1" x14ac:dyDescent="0.3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</row>
    <row r="487" spans="2:13" ht="14.25" customHeight="1" x14ac:dyDescent="0.3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</row>
    <row r="488" spans="2:13" ht="14.25" customHeight="1" x14ac:dyDescent="0.3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</row>
    <row r="489" spans="2:13" ht="14.25" customHeight="1" x14ac:dyDescent="0.3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</row>
    <row r="490" spans="2:13" ht="14.25" customHeight="1" x14ac:dyDescent="0.3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</row>
    <row r="491" spans="2:13" ht="14.25" customHeight="1" x14ac:dyDescent="0.3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</row>
    <row r="492" spans="2:13" ht="14.25" customHeight="1" x14ac:dyDescent="0.3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</row>
    <row r="493" spans="2:13" ht="14.25" customHeight="1" x14ac:dyDescent="0.3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</row>
    <row r="494" spans="2:13" ht="14.25" customHeight="1" x14ac:dyDescent="0.3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</row>
    <row r="495" spans="2:13" ht="14.25" customHeight="1" x14ac:dyDescent="0.3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</row>
    <row r="496" spans="2:13" ht="14.25" customHeight="1" x14ac:dyDescent="0.3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</row>
    <row r="497" spans="2:13" ht="14.25" customHeight="1" x14ac:dyDescent="0.3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</row>
    <row r="498" spans="2:13" ht="14.25" customHeight="1" x14ac:dyDescent="0.3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</row>
    <row r="499" spans="2:13" ht="14.25" customHeight="1" x14ac:dyDescent="0.3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</row>
    <row r="500" spans="2:13" ht="14.25" customHeight="1" x14ac:dyDescent="0.3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</row>
    <row r="501" spans="2:13" ht="14.25" customHeight="1" x14ac:dyDescent="0.3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</row>
    <row r="502" spans="2:13" ht="14.25" customHeight="1" x14ac:dyDescent="0.3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</row>
    <row r="503" spans="2:13" ht="14.25" customHeight="1" x14ac:dyDescent="0.3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</row>
    <row r="504" spans="2:13" ht="14.25" customHeight="1" x14ac:dyDescent="0.3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</row>
    <row r="505" spans="2:13" ht="14.25" customHeight="1" x14ac:dyDescent="0.3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</row>
    <row r="506" spans="2:13" ht="14.25" customHeight="1" x14ac:dyDescent="0.3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</row>
    <row r="507" spans="2:13" ht="14.25" customHeight="1" x14ac:dyDescent="0.3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</row>
    <row r="508" spans="2:13" ht="14.25" customHeight="1" x14ac:dyDescent="0.3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</row>
    <row r="509" spans="2:13" ht="14.25" customHeight="1" x14ac:dyDescent="0.3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</row>
    <row r="510" spans="2:13" ht="14.25" customHeight="1" x14ac:dyDescent="0.3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</row>
    <row r="511" spans="2:13" ht="14.25" customHeight="1" x14ac:dyDescent="0.3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</row>
    <row r="512" spans="2:13" ht="14.25" customHeight="1" x14ac:dyDescent="0.3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</row>
    <row r="513" spans="2:13" ht="14.25" customHeight="1" x14ac:dyDescent="0.3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</row>
    <row r="514" spans="2:13" ht="14.25" customHeight="1" x14ac:dyDescent="0.3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</row>
    <row r="515" spans="2:13" ht="14.25" customHeight="1" x14ac:dyDescent="0.3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</row>
    <row r="516" spans="2:13" ht="14.25" customHeight="1" x14ac:dyDescent="0.3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</row>
    <row r="517" spans="2:13" ht="14.25" customHeight="1" x14ac:dyDescent="0.3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</row>
    <row r="518" spans="2:13" ht="14.25" customHeight="1" x14ac:dyDescent="0.3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</row>
    <row r="519" spans="2:13" ht="14.25" customHeight="1" x14ac:dyDescent="0.3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</row>
    <row r="520" spans="2:13" ht="14.25" customHeight="1" x14ac:dyDescent="0.3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</row>
    <row r="521" spans="2:13" ht="14.25" customHeight="1" x14ac:dyDescent="0.3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</row>
    <row r="522" spans="2:13" ht="14.25" customHeight="1" x14ac:dyDescent="0.3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</row>
    <row r="523" spans="2:13" ht="14.25" customHeight="1" x14ac:dyDescent="0.3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</row>
    <row r="524" spans="2:13" ht="14.25" customHeight="1" x14ac:dyDescent="0.3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</row>
    <row r="525" spans="2:13" ht="14.25" customHeight="1" x14ac:dyDescent="0.3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</row>
    <row r="526" spans="2:13" ht="14.25" customHeight="1" x14ac:dyDescent="0.3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</row>
    <row r="527" spans="2:13" ht="14.25" customHeight="1" x14ac:dyDescent="0.3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</row>
    <row r="528" spans="2:13" ht="14.25" customHeight="1" x14ac:dyDescent="0.3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</row>
    <row r="529" spans="2:13" ht="14.25" customHeight="1" x14ac:dyDescent="0.3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</row>
    <row r="530" spans="2:13" ht="14.25" customHeight="1" x14ac:dyDescent="0.3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</row>
    <row r="531" spans="2:13" ht="14.25" customHeight="1" x14ac:dyDescent="0.3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</row>
    <row r="532" spans="2:13" ht="14.25" customHeight="1" x14ac:dyDescent="0.3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</row>
    <row r="533" spans="2:13" ht="14.25" customHeight="1" x14ac:dyDescent="0.3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</row>
    <row r="534" spans="2:13" ht="14.25" customHeight="1" x14ac:dyDescent="0.3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</row>
    <row r="535" spans="2:13" ht="14.25" customHeight="1" x14ac:dyDescent="0.3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</row>
    <row r="536" spans="2:13" ht="14.25" customHeight="1" x14ac:dyDescent="0.3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</row>
    <row r="537" spans="2:13" ht="14.25" customHeight="1" x14ac:dyDescent="0.3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</row>
    <row r="538" spans="2:13" ht="14.25" customHeight="1" x14ac:dyDescent="0.3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</row>
    <row r="539" spans="2:13" ht="14.25" customHeight="1" x14ac:dyDescent="0.3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</row>
    <row r="540" spans="2:13" ht="14.25" customHeight="1" x14ac:dyDescent="0.3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</row>
    <row r="541" spans="2:13" ht="14.25" customHeight="1" x14ac:dyDescent="0.3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</row>
    <row r="542" spans="2:13" ht="14.25" customHeight="1" x14ac:dyDescent="0.3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</row>
    <row r="543" spans="2:13" ht="14.25" customHeight="1" x14ac:dyDescent="0.3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</row>
    <row r="544" spans="2:13" ht="14.25" customHeight="1" x14ac:dyDescent="0.3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</row>
    <row r="545" spans="2:13" ht="14.25" customHeight="1" x14ac:dyDescent="0.3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</row>
    <row r="546" spans="2:13" ht="14.25" customHeight="1" x14ac:dyDescent="0.3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</row>
    <row r="547" spans="2:13" ht="14.25" customHeight="1" x14ac:dyDescent="0.3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</row>
    <row r="548" spans="2:13" ht="14.25" customHeight="1" x14ac:dyDescent="0.3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</row>
    <row r="549" spans="2:13" ht="14.25" customHeight="1" x14ac:dyDescent="0.3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</row>
    <row r="550" spans="2:13" ht="14.25" customHeight="1" x14ac:dyDescent="0.3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</row>
    <row r="551" spans="2:13" ht="14.25" customHeight="1" x14ac:dyDescent="0.3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</row>
    <row r="552" spans="2:13" ht="14.25" customHeight="1" x14ac:dyDescent="0.3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</row>
    <row r="553" spans="2:13" ht="14.25" customHeight="1" x14ac:dyDescent="0.3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</row>
    <row r="554" spans="2:13" ht="14.25" customHeight="1" x14ac:dyDescent="0.3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</row>
    <row r="555" spans="2:13" ht="14.25" customHeight="1" x14ac:dyDescent="0.3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</row>
    <row r="556" spans="2:13" ht="14.25" customHeight="1" x14ac:dyDescent="0.3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</row>
    <row r="557" spans="2:13" ht="14.25" customHeight="1" x14ac:dyDescent="0.3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</row>
    <row r="558" spans="2:13" ht="14.25" customHeight="1" x14ac:dyDescent="0.3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</row>
    <row r="559" spans="2:13" ht="14.25" customHeight="1" x14ac:dyDescent="0.3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</row>
    <row r="560" spans="2:13" ht="14.25" customHeight="1" x14ac:dyDescent="0.3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</row>
    <row r="561" spans="2:13" ht="14.25" customHeight="1" x14ac:dyDescent="0.3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</row>
    <row r="562" spans="2:13" ht="14.25" customHeight="1" x14ac:dyDescent="0.3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</row>
    <row r="563" spans="2:13" ht="14.25" customHeight="1" x14ac:dyDescent="0.3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</row>
    <row r="564" spans="2:13" ht="14.25" customHeight="1" x14ac:dyDescent="0.3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</row>
    <row r="565" spans="2:13" ht="14.25" customHeight="1" x14ac:dyDescent="0.3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</row>
    <row r="566" spans="2:13" ht="14.25" customHeight="1" x14ac:dyDescent="0.3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</row>
    <row r="567" spans="2:13" ht="14.25" customHeight="1" x14ac:dyDescent="0.3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</row>
    <row r="568" spans="2:13" ht="14.25" customHeight="1" x14ac:dyDescent="0.3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</row>
    <row r="569" spans="2:13" ht="14.25" customHeight="1" x14ac:dyDescent="0.3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</row>
    <row r="570" spans="2:13" ht="14.25" customHeight="1" x14ac:dyDescent="0.3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</row>
    <row r="571" spans="2:13" ht="14.25" customHeight="1" x14ac:dyDescent="0.3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</row>
    <row r="572" spans="2:13" ht="14.25" customHeight="1" x14ac:dyDescent="0.3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</row>
    <row r="573" spans="2:13" ht="14.25" customHeight="1" x14ac:dyDescent="0.3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</row>
    <row r="574" spans="2:13" ht="14.25" customHeight="1" x14ac:dyDescent="0.3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</row>
    <row r="575" spans="2:13" ht="14.25" customHeight="1" x14ac:dyDescent="0.3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</row>
    <row r="576" spans="2:13" ht="14.25" customHeight="1" x14ac:dyDescent="0.3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</row>
    <row r="577" spans="2:13" ht="14.25" customHeight="1" x14ac:dyDescent="0.3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</row>
    <row r="578" spans="2:13" ht="14.25" customHeight="1" x14ac:dyDescent="0.3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</row>
    <row r="579" spans="2:13" ht="14.25" customHeight="1" x14ac:dyDescent="0.3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</row>
    <row r="580" spans="2:13" ht="14.25" customHeight="1" x14ac:dyDescent="0.3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</row>
    <row r="581" spans="2:13" ht="14.25" customHeight="1" x14ac:dyDescent="0.3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</row>
    <row r="582" spans="2:13" ht="14.25" customHeight="1" x14ac:dyDescent="0.3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</row>
    <row r="583" spans="2:13" ht="14.25" customHeight="1" x14ac:dyDescent="0.3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</row>
    <row r="584" spans="2:13" ht="14.25" customHeight="1" x14ac:dyDescent="0.3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</row>
    <row r="585" spans="2:13" ht="14.25" customHeight="1" x14ac:dyDescent="0.3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</row>
    <row r="586" spans="2:13" ht="14.25" customHeight="1" x14ac:dyDescent="0.3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</row>
    <row r="587" spans="2:13" ht="14.25" customHeight="1" x14ac:dyDescent="0.3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</row>
    <row r="588" spans="2:13" ht="14.25" customHeight="1" x14ac:dyDescent="0.3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</row>
    <row r="589" spans="2:13" ht="14.25" customHeight="1" x14ac:dyDescent="0.3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</row>
    <row r="590" spans="2:13" ht="14.25" customHeight="1" x14ac:dyDescent="0.3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</row>
    <row r="591" spans="2:13" ht="14.25" customHeight="1" x14ac:dyDescent="0.3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</row>
    <row r="592" spans="2:13" ht="14.25" customHeight="1" x14ac:dyDescent="0.3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</row>
    <row r="593" spans="2:13" ht="14.25" customHeight="1" x14ac:dyDescent="0.3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</row>
    <row r="594" spans="2:13" ht="14.25" customHeight="1" x14ac:dyDescent="0.3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</row>
    <row r="595" spans="2:13" ht="14.25" customHeight="1" x14ac:dyDescent="0.3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</row>
    <row r="596" spans="2:13" ht="14.25" customHeight="1" x14ac:dyDescent="0.3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</row>
    <row r="597" spans="2:13" ht="14.25" customHeight="1" x14ac:dyDescent="0.3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</row>
    <row r="598" spans="2:13" ht="14.25" customHeight="1" x14ac:dyDescent="0.3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</row>
    <row r="599" spans="2:13" ht="14.25" customHeight="1" x14ac:dyDescent="0.3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</row>
    <row r="600" spans="2:13" ht="14.25" customHeight="1" x14ac:dyDescent="0.3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</row>
    <row r="601" spans="2:13" ht="14.25" customHeight="1" x14ac:dyDescent="0.3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</row>
    <row r="602" spans="2:13" ht="14.25" customHeight="1" x14ac:dyDescent="0.3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</row>
    <row r="603" spans="2:13" ht="14.25" customHeight="1" x14ac:dyDescent="0.3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</row>
    <row r="604" spans="2:13" ht="14.25" customHeight="1" x14ac:dyDescent="0.3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</row>
    <row r="605" spans="2:13" ht="14.25" customHeight="1" x14ac:dyDescent="0.3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</row>
    <row r="606" spans="2:13" ht="14.25" customHeight="1" x14ac:dyDescent="0.3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</row>
    <row r="607" spans="2:13" ht="14.25" customHeight="1" x14ac:dyDescent="0.3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</row>
    <row r="608" spans="2:13" ht="14.25" customHeight="1" x14ac:dyDescent="0.3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</row>
    <row r="609" spans="2:13" ht="14.25" customHeight="1" x14ac:dyDescent="0.3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</row>
    <row r="610" spans="2:13" ht="14.25" customHeight="1" x14ac:dyDescent="0.3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</row>
    <row r="611" spans="2:13" ht="14.25" customHeight="1" x14ac:dyDescent="0.3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</row>
    <row r="612" spans="2:13" ht="14.25" customHeight="1" x14ac:dyDescent="0.3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</row>
    <row r="613" spans="2:13" ht="14.25" customHeight="1" x14ac:dyDescent="0.3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</row>
    <row r="614" spans="2:13" ht="14.25" customHeight="1" x14ac:dyDescent="0.3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</row>
    <row r="615" spans="2:13" ht="14.25" customHeight="1" x14ac:dyDescent="0.3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</row>
    <row r="616" spans="2:13" ht="14.25" customHeight="1" x14ac:dyDescent="0.3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</row>
    <row r="617" spans="2:13" ht="14.25" customHeight="1" x14ac:dyDescent="0.3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</row>
    <row r="618" spans="2:13" ht="14.25" customHeight="1" x14ac:dyDescent="0.3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</row>
    <row r="619" spans="2:13" ht="14.25" customHeight="1" x14ac:dyDescent="0.3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</row>
    <row r="620" spans="2:13" ht="14.25" customHeight="1" x14ac:dyDescent="0.3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</row>
    <row r="621" spans="2:13" ht="14.25" customHeight="1" x14ac:dyDescent="0.3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</row>
    <row r="622" spans="2:13" ht="14.25" customHeight="1" x14ac:dyDescent="0.3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</row>
    <row r="623" spans="2:13" ht="14.25" customHeight="1" x14ac:dyDescent="0.3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</row>
    <row r="624" spans="2:13" ht="14.25" customHeight="1" x14ac:dyDescent="0.3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</row>
    <row r="625" spans="2:13" ht="14.25" customHeight="1" x14ac:dyDescent="0.3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</row>
    <row r="626" spans="2:13" ht="14.25" customHeight="1" x14ac:dyDescent="0.3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</row>
    <row r="627" spans="2:13" ht="14.25" customHeight="1" x14ac:dyDescent="0.3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</row>
    <row r="628" spans="2:13" ht="14.25" customHeight="1" x14ac:dyDescent="0.3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</row>
    <row r="629" spans="2:13" ht="14.25" customHeight="1" x14ac:dyDescent="0.3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</row>
    <row r="630" spans="2:13" ht="14.25" customHeight="1" x14ac:dyDescent="0.3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</row>
    <row r="631" spans="2:13" ht="14.25" customHeight="1" x14ac:dyDescent="0.3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</row>
    <row r="632" spans="2:13" ht="14.25" customHeight="1" x14ac:dyDescent="0.3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</row>
    <row r="633" spans="2:13" ht="14.25" customHeight="1" x14ac:dyDescent="0.3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</row>
    <row r="634" spans="2:13" ht="14.25" customHeight="1" x14ac:dyDescent="0.3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</row>
    <row r="635" spans="2:13" ht="14.25" customHeight="1" x14ac:dyDescent="0.3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</row>
    <row r="636" spans="2:13" ht="14.25" customHeight="1" x14ac:dyDescent="0.3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</row>
    <row r="637" spans="2:13" ht="14.25" customHeight="1" x14ac:dyDescent="0.3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</row>
    <row r="638" spans="2:13" ht="14.25" customHeight="1" x14ac:dyDescent="0.3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</row>
    <row r="639" spans="2:13" ht="14.25" customHeight="1" x14ac:dyDescent="0.3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</row>
    <row r="640" spans="2:13" ht="14.25" customHeight="1" x14ac:dyDescent="0.3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</row>
    <row r="641" spans="2:13" ht="14.25" customHeight="1" x14ac:dyDescent="0.3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</row>
    <row r="642" spans="2:13" ht="14.25" customHeight="1" x14ac:dyDescent="0.3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</row>
    <row r="643" spans="2:13" ht="14.25" customHeight="1" x14ac:dyDescent="0.3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</row>
    <row r="644" spans="2:13" ht="14.25" customHeight="1" x14ac:dyDescent="0.3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</row>
    <row r="645" spans="2:13" ht="14.25" customHeight="1" x14ac:dyDescent="0.3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</row>
    <row r="646" spans="2:13" ht="14.25" customHeight="1" x14ac:dyDescent="0.3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</row>
    <row r="647" spans="2:13" ht="14.25" customHeight="1" x14ac:dyDescent="0.3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</row>
    <row r="648" spans="2:13" ht="14.25" customHeight="1" x14ac:dyDescent="0.3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</row>
    <row r="649" spans="2:13" ht="14.25" customHeight="1" x14ac:dyDescent="0.3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</row>
    <row r="650" spans="2:13" ht="14.25" customHeight="1" x14ac:dyDescent="0.3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</row>
    <row r="651" spans="2:13" ht="14.25" customHeight="1" x14ac:dyDescent="0.3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</row>
    <row r="652" spans="2:13" ht="14.25" customHeight="1" x14ac:dyDescent="0.3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</row>
    <row r="653" spans="2:13" ht="14.25" customHeight="1" x14ac:dyDescent="0.3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</row>
    <row r="654" spans="2:13" ht="14.25" customHeight="1" x14ac:dyDescent="0.3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</row>
    <row r="655" spans="2:13" ht="14.25" customHeight="1" x14ac:dyDescent="0.3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</row>
    <row r="656" spans="2:13" ht="14.25" customHeight="1" x14ac:dyDescent="0.3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</row>
    <row r="657" spans="2:13" ht="14.25" customHeight="1" x14ac:dyDescent="0.3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</row>
    <row r="658" spans="2:13" ht="14.25" customHeight="1" x14ac:dyDescent="0.3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</row>
    <row r="659" spans="2:13" ht="14.25" customHeight="1" x14ac:dyDescent="0.3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</row>
    <row r="660" spans="2:13" ht="14.25" customHeight="1" x14ac:dyDescent="0.3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</row>
    <row r="661" spans="2:13" ht="14.25" customHeight="1" x14ac:dyDescent="0.3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</row>
    <row r="662" spans="2:13" ht="14.25" customHeight="1" x14ac:dyDescent="0.3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</row>
    <row r="663" spans="2:13" ht="14.25" customHeight="1" x14ac:dyDescent="0.3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</row>
    <row r="664" spans="2:13" ht="14.25" customHeight="1" x14ac:dyDescent="0.3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</row>
    <row r="665" spans="2:13" ht="14.25" customHeight="1" x14ac:dyDescent="0.3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</row>
    <row r="666" spans="2:13" ht="14.25" customHeight="1" x14ac:dyDescent="0.3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</row>
    <row r="667" spans="2:13" ht="14.25" customHeight="1" x14ac:dyDescent="0.3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</row>
    <row r="668" spans="2:13" ht="14.25" customHeight="1" x14ac:dyDescent="0.3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</row>
    <row r="669" spans="2:13" ht="14.25" customHeight="1" x14ac:dyDescent="0.3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</row>
    <row r="670" spans="2:13" ht="14.25" customHeight="1" x14ac:dyDescent="0.3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</row>
    <row r="671" spans="2:13" ht="14.25" customHeight="1" x14ac:dyDescent="0.3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</row>
    <row r="672" spans="2:13" ht="14.25" customHeight="1" x14ac:dyDescent="0.3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</row>
    <row r="673" spans="2:13" ht="14.25" customHeight="1" x14ac:dyDescent="0.3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</row>
    <row r="674" spans="2:13" ht="14.25" customHeight="1" x14ac:dyDescent="0.3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</row>
    <row r="675" spans="2:13" ht="14.25" customHeight="1" x14ac:dyDescent="0.3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</row>
    <row r="676" spans="2:13" ht="14.25" customHeight="1" x14ac:dyDescent="0.3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</row>
    <row r="677" spans="2:13" ht="14.25" customHeight="1" x14ac:dyDescent="0.3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</row>
    <row r="678" spans="2:13" ht="14.25" customHeight="1" x14ac:dyDescent="0.3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</row>
    <row r="679" spans="2:13" ht="14.25" customHeight="1" x14ac:dyDescent="0.3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</row>
    <row r="680" spans="2:13" ht="14.25" customHeight="1" x14ac:dyDescent="0.3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</row>
    <row r="681" spans="2:13" ht="14.25" customHeight="1" x14ac:dyDescent="0.3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</row>
    <row r="682" spans="2:13" ht="14.25" customHeight="1" x14ac:dyDescent="0.3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</row>
    <row r="683" spans="2:13" ht="14.25" customHeight="1" x14ac:dyDescent="0.3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</row>
    <row r="684" spans="2:13" ht="14.25" customHeight="1" x14ac:dyDescent="0.3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</row>
    <row r="685" spans="2:13" ht="14.25" customHeight="1" x14ac:dyDescent="0.3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</row>
    <row r="686" spans="2:13" ht="14.25" customHeight="1" x14ac:dyDescent="0.3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</row>
    <row r="687" spans="2:13" ht="14.25" customHeight="1" x14ac:dyDescent="0.3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</row>
    <row r="688" spans="2:13" ht="14.25" customHeight="1" x14ac:dyDescent="0.3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</row>
    <row r="689" spans="2:13" ht="14.25" customHeight="1" x14ac:dyDescent="0.3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</row>
    <row r="690" spans="2:13" ht="14.25" customHeight="1" x14ac:dyDescent="0.3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</row>
    <row r="691" spans="2:13" ht="14.25" customHeight="1" x14ac:dyDescent="0.3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</row>
    <row r="692" spans="2:13" ht="14.25" customHeight="1" x14ac:dyDescent="0.3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</row>
    <row r="693" spans="2:13" ht="14.25" customHeight="1" x14ac:dyDescent="0.3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</row>
    <row r="694" spans="2:13" ht="14.25" customHeight="1" x14ac:dyDescent="0.3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</row>
    <row r="695" spans="2:13" ht="14.25" customHeight="1" x14ac:dyDescent="0.3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</row>
    <row r="696" spans="2:13" ht="14.25" customHeight="1" x14ac:dyDescent="0.3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</row>
    <row r="697" spans="2:13" ht="14.25" customHeight="1" x14ac:dyDescent="0.3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</row>
    <row r="698" spans="2:13" ht="14.25" customHeight="1" x14ac:dyDescent="0.3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</row>
    <row r="699" spans="2:13" ht="14.25" customHeight="1" x14ac:dyDescent="0.3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</row>
    <row r="700" spans="2:13" ht="14.25" customHeight="1" x14ac:dyDescent="0.3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</row>
    <row r="701" spans="2:13" ht="14.25" customHeight="1" x14ac:dyDescent="0.3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</row>
    <row r="702" spans="2:13" ht="14.25" customHeight="1" x14ac:dyDescent="0.3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</row>
    <row r="703" spans="2:13" ht="14.25" customHeight="1" x14ac:dyDescent="0.3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</row>
    <row r="704" spans="2:13" ht="14.25" customHeight="1" x14ac:dyDescent="0.3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</row>
    <row r="705" spans="2:13" ht="14.25" customHeight="1" x14ac:dyDescent="0.3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</row>
    <row r="706" spans="2:13" ht="14.25" customHeight="1" x14ac:dyDescent="0.3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</row>
    <row r="707" spans="2:13" ht="14.25" customHeight="1" x14ac:dyDescent="0.3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</row>
    <row r="708" spans="2:13" ht="14.25" customHeight="1" x14ac:dyDescent="0.3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</row>
    <row r="709" spans="2:13" ht="14.25" customHeight="1" x14ac:dyDescent="0.3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</row>
    <row r="710" spans="2:13" ht="14.25" customHeight="1" x14ac:dyDescent="0.3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</row>
    <row r="711" spans="2:13" ht="14.25" customHeight="1" x14ac:dyDescent="0.3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</row>
    <row r="712" spans="2:13" ht="14.25" customHeight="1" x14ac:dyDescent="0.3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</row>
    <row r="713" spans="2:13" ht="14.25" customHeight="1" x14ac:dyDescent="0.3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</row>
    <row r="714" spans="2:13" ht="14.25" customHeight="1" x14ac:dyDescent="0.3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</row>
    <row r="715" spans="2:13" ht="14.25" customHeight="1" x14ac:dyDescent="0.3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</row>
    <row r="716" spans="2:13" ht="14.25" customHeight="1" x14ac:dyDescent="0.3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</row>
    <row r="717" spans="2:13" ht="14.25" customHeight="1" x14ac:dyDescent="0.3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</row>
    <row r="718" spans="2:13" ht="14.25" customHeight="1" x14ac:dyDescent="0.3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</row>
    <row r="719" spans="2:13" ht="14.25" customHeight="1" x14ac:dyDescent="0.3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</row>
    <row r="720" spans="2:13" ht="14.25" customHeight="1" x14ac:dyDescent="0.3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</row>
    <row r="721" spans="2:13" ht="14.25" customHeight="1" x14ac:dyDescent="0.3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</row>
    <row r="722" spans="2:13" ht="14.25" customHeight="1" x14ac:dyDescent="0.3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</row>
    <row r="723" spans="2:13" ht="14.25" customHeight="1" x14ac:dyDescent="0.3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</row>
    <row r="724" spans="2:13" ht="14.25" customHeight="1" x14ac:dyDescent="0.3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</row>
    <row r="725" spans="2:13" ht="14.25" customHeight="1" x14ac:dyDescent="0.3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</row>
    <row r="726" spans="2:13" ht="14.25" customHeight="1" x14ac:dyDescent="0.3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</row>
    <row r="727" spans="2:13" ht="14.25" customHeight="1" x14ac:dyDescent="0.3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</row>
    <row r="728" spans="2:13" ht="14.25" customHeight="1" x14ac:dyDescent="0.3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</row>
    <row r="729" spans="2:13" ht="14.25" customHeight="1" x14ac:dyDescent="0.3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</row>
    <row r="730" spans="2:13" ht="14.25" customHeight="1" x14ac:dyDescent="0.3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</row>
    <row r="731" spans="2:13" ht="14.25" customHeight="1" x14ac:dyDescent="0.3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</row>
    <row r="732" spans="2:13" ht="14.25" customHeight="1" x14ac:dyDescent="0.3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</row>
    <row r="733" spans="2:13" ht="14.25" customHeight="1" x14ac:dyDescent="0.3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</row>
    <row r="734" spans="2:13" ht="14.25" customHeight="1" x14ac:dyDescent="0.3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</row>
    <row r="735" spans="2:13" ht="14.25" customHeight="1" x14ac:dyDescent="0.3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</row>
    <row r="736" spans="2:13" ht="14.25" customHeight="1" x14ac:dyDescent="0.3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</row>
    <row r="737" spans="2:13" ht="14.25" customHeight="1" x14ac:dyDescent="0.3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</row>
    <row r="738" spans="2:13" ht="14.25" customHeight="1" x14ac:dyDescent="0.3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</row>
    <row r="739" spans="2:13" ht="14.25" customHeight="1" x14ac:dyDescent="0.3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</row>
    <row r="740" spans="2:13" ht="14.25" customHeight="1" x14ac:dyDescent="0.3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</row>
    <row r="741" spans="2:13" ht="14.25" customHeight="1" x14ac:dyDescent="0.3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</row>
    <row r="742" spans="2:13" ht="14.25" customHeight="1" x14ac:dyDescent="0.3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</row>
    <row r="743" spans="2:13" ht="14.25" customHeight="1" x14ac:dyDescent="0.3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</row>
    <row r="744" spans="2:13" ht="14.25" customHeight="1" x14ac:dyDescent="0.3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</row>
    <row r="745" spans="2:13" ht="14.25" customHeight="1" x14ac:dyDescent="0.3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</row>
    <row r="746" spans="2:13" ht="14.25" customHeight="1" x14ac:dyDescent="0.3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</row>
    <row r="747" spans="2:13" ht="14.25" customHeight="1" x14ac:dyDescent="0.3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</row>
    <row r="748" spans="2:13" ht="14.25" customHeight="1" x14ac:dyDescent="0.3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</row>
    <row r="749" spans="2:13" ht="14.25" customHeight="1" x14ac:dyDescent="0.3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</row>
    <row r="750" spans="2:13" ht="14.25" customHeight="1" x14ac:dyDescent="0.3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</row>
    <row r="751" spans="2:13" ht="14.25" customHeight="1" x14ac:dyDescent="0.3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</row>
    <row r="752" spans="2:13" ht="14.25" customHeight="1" x14ac:dyDescent="0.3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</row>
    <row r="753" spans="2:13" ht="14.25" customHeight="1" x14ac:dyDescent="0.3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</row>
    <row r="754" spans="2:13" ht="14.25" customHeight="1" x14ac:dyDescent="0.3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</row>
    <row r="755" spans="2:13" ht="14.25" customHeight="1" x14ac:dyDescent="0.3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</row>
    <row r="756" spans="2:13" ht="14.25" customHeight="1" x14ac:dyDescent="0.3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</row>
    <row r="757" spans="2:13" ht="14.25" customHeight="1" x14ac:dyDescent="0.3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</row>
    <row r="758" spans="2:13" ht="14.25" customHeight="1" x14ac:dyDescent="0.3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</row>
    <row r="759" spans="2:13" ht="14.25" customHeight="1" x14ac:dyDescent="0.3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</row>
    <row r="760" spans="2:13" ht="14.25" customHeight="1" x14ac:dyDescent="0.3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</row>
    <row r="761" spans="2:13" ht="14.25" customHeight="1" x14ac:dyDescent="0.3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</row>
    <row r="762" spans="2:13" ht="14.25" customHeight="1" x14ac:dyDescent="0.3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</row>
    <row r="763" spans="2:13" ht="14.25" customHeight="1" x14ac:dyDescent="0.3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</row>
    <row r="764" spans="2:13" ht="14.25" customHeight="1" x14ac:dyDescent="0.3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</row>
    <row r="765" spans="2:13" ht="14.25" customHeight="1" x14ac:dyDescent="0.3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</row>
    <row r="766" spans="2:13" ht="14.25" customHeight="1" x14ac:dyDescent="0.3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</row>
    <row r="767" spans="2:13" ht="14.25" customHeight="1" x14ac:dyDescent="0.3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</row>
    <row r="768" spans="2:13" ht="14.25" customHeight="1" x14ac:dyDescent="0.3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</row>
    <row r="769" spans="2:13" ht="14.25" customHeight="1" x14ac:dyDescent="0.3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</row>
    <row r="770" spans="2:13" ht="14.25" customHeight="1" x14ac:dyDescent="0.3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</row>
    <row r="771" spans="2:13" ht="14.25" customHeight="1" x14ac:dyDescent="0.3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</row>
    <row r="772" spans="2:13" ht="14.25" customHeight="1" x14ac:dyDescent="0.3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</row>
    <row r="773" spans="2:13" ht="14.25" customHeight="1" x14ac:dyDescent="0.3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</row>
    <row r="774" spans="2:13" ht="14.25" customHeight="1" x14ac:dyDescent="0.3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</row>
    <row r="775" spans="2:13" ht="14.25" customHeight="1" x14ac:dyDescent="0.3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</row>
    <row r="776" spans="2:13" ht="14.25" customHeight="1" x14ac:dyDescent="0.3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</row>
    <row r="777" spans="2:13" ht="14.25" customHeight="1" x14ac:dyDescent="0.3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</row>
    <row r="778" spans="2:13" ht="14.25" customHeight="1" x14ac:dyDescent="0.3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</row>
    <row r="779" spans="2:13" ht="14.25" customHeight="1" x14ac:dyDescent="0.3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</row>
    <row r="780" spans="2:13" ht="14.25" customHeight="1" x14ac:dyDescent="0.3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</row>
    <row r="781" spans="2:13" ht="14.25" customHeight="1" x14ac:dyDescent="0.3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</row>
    <row r="782" spans="2:13" ht="14.25" customHeight="1" x14ac:dyDescent="0.3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</row>
    <row r="783" spans="2:13" ht="14.25" customHeight="1" x14ac:dyDescent="0.3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</row>
    <row r="784" spans="2:13" ht="14.25" customHeight="1" x14ac:dyDescent="0.3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</row>
    <row r="785" spans="2:13" ht="14.25" customHeight="1" x14ac:dyDescent="0.3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</row>
    <row r="786" spans="2:13" ht="14.25" customHeight="1" x14ac:dyDescent="0.3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</row>
    <row r="787" spans="2:13" ht="14.25" customHeight="1" x14ac:dyDescent="0.3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</row>
    <row r="788" spans="2:13" ht="14.25" customHeight="1" x14ac:dyDescent="0.3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</row>
    <row r="789" spans="2:13" ht="14.25" customHeight="1" x14ac:dyDescent="0.3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</row>
    <row r="790" spans="2:13" ht="14.25" customHeight="1" x14ac:dyDescent="0.3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</row>
    <row r="791" spans="2:13" ht="14.25" customHeight="1" x14ac:dyDescent="0.3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</row>
    <row r="792" spans="2:13" ht="14.25" customHeight="1" x14ac:dyDescent="0.3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</row>
    <row r="793" spans="2:13" ht="14.25" customHeight="1" x14ac:dyDescent="0.3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</row>
    <row r="794" spans="2:13" ht="14.25" customHeight="1" x14ac:dyDescent="0.3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</row>
    <row r="795" spans="2:13" ht="14.25" customHeight="1" x14ac:dyDescent="0.3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</row>
    <row r="796" spans="2:13" ht="14.25" customHeight="1" x14ac:dyDescent="0.3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</row>
    <row r="797" spans="2:13" ht="14.25" customHeight="1" x14ac:dyDescent="0.3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</row>
    <row r="798" spans="2:13" ht="14.25" customHeight="1" x14ac:dyDescent="0.3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</row>
    <row r="799" spans="2:13" ht="14.25" customHeight="1" x14ac:dyDescent="0.3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</row>
    <row r="800" spans="2:13" ht="14.25" customHeight="1" x14ac:dyDescent="0.3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</row>
    <row r="801" spans="2:13" ht="14.25" customHeight="1" x14ac:dyDescent="0.3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</row>
    <row r="802" spans="2:13" ht="14.25" customHeight="1" x14ac:dyDescent="0.3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</row>
    <row r="803" spans="2:13" ht="14.25" customHeight="1" x14ac:dyDescent="0.3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</row>
    <row r="804" spans="2:13" ht="14.25" customHeight="1" x14ac:dyDescent="0.3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</row>
    <row r="805" spans="2:13" ht="14.25" customHeight="1" x14ac:dyDescent="0.3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</row>
    <row r="806" spans="2:13" ht="14.25" customHeight="1" x14ac:dyDescent="0.3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</row>
    <row r="807" spans="2:13" ht="14.25" customHeight="1" x14ac:dyDescent="0.3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</row>
    <row r="808" spans="2:13" ht="14.25" customHeight="1" x14ac:dyDescent="0.3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</row>
    <row r="809" spans="2:13" ht="14.25" customHeight="1" x14ac:dyDescent="0.3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</row>
    <row r="810" spans="2:13" ht="14.25" customHeight="1" x14ac:dyDescent="0.3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</row>
    <row r="811" spans="2:13" ht="14.25" customHeight="1" x14ac:dyDescent="0.3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</row>
    <row r="812" spans="2:13" ht="14.25" customHeight="1" x14ac:dyDescent="0.3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</row>
    <row r="813" spans="2:13" ht="14.25" customHeight="1" x14ac:dyDescent="0.3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</row>
    <row r="814" spans="2:13" ht="14.25" customHeight="1" x14ac:dyDescent="0.3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</row>
    <row r="815" spans="2:13" ht="14.25" customHeight="1" x14ac:dyDescent="0.3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</row>
    <row r="816" spans="2:13" ht="14.25" customHeight="1" x14ac:dyDescent="0.3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</row>
    <row r="817" spans="2:13" ht="14.25" customHeight="1" x14ac:dyDescent="0.3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</row>
    <row r="818" spans="2:13" ht="14.25" customHeight="1" x14ac:dyDescent="0.3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</row>
    <row r="819" spans="2:13" ht="14.25" customHeight="1" x14ac:dyDescent="0.3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</row>
    <row r="820" spans="2:13" ht="14.25" customHeight="1" x14ac:dyDescent="0.3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</row>
    <row r="821" spans="2:13" ht="14.25" customHeight="1" x14ac:dyDescent="0.3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</row>
    <row r="822" spans="2:13" ht="14.25" customHeight="1" x14ac:dyDescent="0.3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</row>
    <row r="823" spans="2:13" ht="14.25" customHeight="1" x14ac:dyDescent="0.3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</row>
    <row r="824" spans="2:13" ht="14.25" customHeight="1" x14ac:dyDescent="0.3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</row>
    <row r="825" spans="2:13" ht="14.25" customHeight="1" x14ac:dyDescent="0.3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</row>
    <row r="826" spans="2:13" ht="14.25" customHeight="1" x14ac:dyDescent="0.3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</row>
    <row r="827" spans="2:13" ht="14.25" customHeight="1" x14ac:dyDescent="0.3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</row>
    <row r="828" spans="2:13" ht="14.25" customHeight="1" x14ac:dyDescent="0.3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</row>
    <row r="829" spans="2:13" ht="14.25" customHeight="1" x14ac:dyDescent="0.3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</row>
    <row r="830" spans="2:13" ht="14.25" customHeight="1" x14ac:dyDescent="0.3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</row>
    <row r="831" spans="2:13" ht="14.25" customHeight="1" x14ac:dyDescent="0.3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</row>
    <row r="832" spans="2:13" ht="14.25" customHeight="1" x14ac:dyDescent="0.3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</row>
    <row r="833" spans="2:13" ht="14.25" customHeight="1" x14ac:dyDescent="0.3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</row>
    <row r="834" spans="2:13" ht="14.25" customHeight="1" x14ac:dyDescent="0.3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</row>
    <row r="835" spans="2:13" ht="14.25" customHeight="1" x14ac:dyDescent="0.3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</row>
    <row r="836" spans="2:13" ht="14.25" customHeight="1" x14ac:dyDescent="0.3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</row>
    <row r="837" spans="2:13" ht="14.25" customHeight="1" x14ac:dyDescent="0.3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</row>
    <row r="838" spans="2:13" ht="14.25" customHeight="1" x14ac:dyDescent="0.3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</row>
    <row r="839" spans="2:13" ht="14.25" customHeight="1" x14ac:dyDescent="0.3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</row>
    <row r="840" spans="2:13" ht="14.25" customHeight="1" x14ac:dyDescent="0.3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</row>
    <row r="841" spans="2:13" ht="14.25" customHeight="1" x14ac:dyDescent="0.3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</row>
    <row r="842" spans="2:13" ht="14.25" customHeight="1" x14ac:dyDescent="0.3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</row>
    <row r="843" spans="2:13" ht="14.25" customHeight="1" x14ac:dyDescent="0.3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</row>
    <row r="844" spans="2:13" ht="14.25" customHeight="1" x14ac:dyDescent="0.3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</row>
    <row r="845" spans="2:13" ht="14.25" customHeight="1" x14ac:dyDescent="0.3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</row>
    <row r="846" spans="2:13" ht="14.25" customHeight="1" x14ac:dyDescent="0.3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</row>
    <row r="847" spans="2:13" ht="14.25" customHeight="1" x14ac:dyDescent="0.3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</row>
    <row r="848" spans="2:13" ht="14.25" customHeight="1" x14ac:dyDescent="0.3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</row>
    <row r="849" spans="2:13" ht="14.25" customHeight="1" x14ac:dyDescent="0.3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</row>
    <row r="850" spans="2:13" ht="14.25" customHeight="1" x14ac:dyDescent="0.3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</row>
    <row r="851" spans="2:13" ht="14.25" customHeight="1" x14ac:dyDescent="0.3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</row>
    <row r="852" spans="2:13" ht="14.25" customHeight="1" x14ac:dyDescent="0.3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</row>
    <row r="853" spans="2:13" ht="14.25" customHeight="1" x14ac:dyDescent="0.3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</row>
    <row r="854" spans="2:13" ht="14.25" customHeight="1" x14ac:dyDescent="0.3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</row>
    <row r="855" spans="2:13" ht="14.25" customHeight="1" x14ac:dyDescent="0.3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</row>
    <row r="856" spans="2:13" ht="14.25" customHeight="1" x14ac:dyDescent="0.3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</row>
    <row r="857" spans="2:13" ht="14.25" customHeight="1" x14ac:dyDescent="0.3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</row>
    <row r="858" spans="2:13" ht="14.25" customHeight="1" x14ac:dyDescent="0.3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</row>
    <row r="859" spans="2:13" ht="14.25" customHeight="1" x14ac:dyDescent="0.3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</row>
    <row r="860" spans="2:13" ht="14.25" customHeight="1" x14ac:dyDescent="0.3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</row>
    <row r="861" spans="2:13" ht="14.25" customHeight="1" x14ac:dyDescent="0.3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</row>
    <row r="862" spans="2:13" ht="14.25" customHeight="1" x14ac:dyDescent="0.3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</row>
    <row r="863" spans="2:13" ht="14.25" customHeight="1" x14ac:dyDescent="0.3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</row>
    <row r="864" spans="2:13" ht="14.25" customHeight="1" x14ac:dyDescent="0.3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</row>
    <row r="865" spans="2:13" ht="14.25" customHeight="1" x14ac:dyDescent="0.3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</row>
    <row r="866" spans="2:13" ht="14.25" customHeight="1" x14ac:dyDescent="0.3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</row>
    <row r="867" spans="2:13" ht="14.25" customHeight="1" x14ac:dyDescent="0.3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</row>
    <row r="868" spans="2:13" ht="14.25" customHeight="1" x14ac:dyDescent="0.3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</row>
    <row r="869" spans="2:13" ht="14.25" customHeight="1" x14ac:dyDescent="0.3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</row>
    <row r="870" spans="2:13" ht="14.25" customHeight="1" x14ac:dyDescent="0.3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</row>
    <row r="871" spans="2:13" ht="14.25" customHeight="1" x14ac:dyDescent="0.3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</row>
    <row r="872" spans="2:13" ht="14.25" customHeight="1" x14ac:dyDescent="0.3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</row>
    <row r="873" spans="2:13" ht="14.25" customHeight="1" x14ac:dyDescent="0.3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</row>
    <row r="874" spans="2:13" ht="14.25" customHeight="1" x14ac:dyDescent="0.3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</row>
    <row r="875" spans="2:13" ht="14.25" customHeight="1" x14ac:dyDescent="0.3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</row>
    <row r="876" spans="2:13" ht="14.25" customHeight="1" x14ac:dyDescent="0.3"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</row>
    <row r="877" spans="2:13" ht="14.25" customHeight="1" x14ac:dyDescent="0.3"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</row>
    <row r="878" spans="2:13" ht="14.25" customHeight="1" x14ac:dyDescent="0.3"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</row>
    <row r="879" spans="2:13" ht="14.25" customHeight="1" x14ac:dyDescent="0.3"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</row>
    <row r="880" spans="2:13" ht="14.25" customHeight="1" x14ac:dyDescent="0.3"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</row>
    <row r="881" spans="2:13" ht="14.25" customHeight="1" x14ac:dyDescent="0.3"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</row>
    <row r="882" spans="2:13" ht="14.25" customHeight="1" x14ac:dyDescent="0.3"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</row>
    <row r="883" spans="2:13" ht="14.25" customHeight="1" x14ac:dyDescent="0.3"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</row>
    <row r="884" spans="2:13" ht="14.25" customHeight="1" x14ac:dyDescent="0.3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</row>
    <row r="885" spans="2:13" ht="14.25" customHeight="1" x14ac:dyDescent="0.3"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</row>
    <row r="886" spans="2:13" ht="14.25" customHeight="1" x14ac:dyDescent="0.3"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</row>
    <row r="887" spans="2:13" ht="14.25" customHeight="1" x14ac:dyDescent="0.3"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</row>
    <row r="888" spans="2:13" ht="14.25" customHeight="1" x14ac:dyDescent="0.3"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</row>
    <row r="889" spans="2:13" ht="14.25" customHeight="1" x14ac:dyDescent="0.3"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</row>
    <row r="890" spans="2:13" ht="14.25" customHeight="1" x14ac:dyDescent="0.3"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</row>
    <row r="891" spans="2:13" ht="14.25" customHeight="1" x14ac:dyDescent="0.3"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</row>
    <row r="892" spans="2:13" ht="14.25" customHeight="1" x14ac:dyDescent="0.3"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</row>
    <row r="893" spans="2:13" ht="14.25" customHeight="1" x14ac:dyDescent="0.3"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</row>
    <row r="894" spans="2:13" ht="14.25" customHeight="1" x14ac:dyDescent="0.3"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</row>
    <row r="895" spans="2:13" ht="14.25" customHeight="1" x14ac:dyDescent="0.3"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</row>
    <row r="896" spans="2:13" ht="14.25" customHeight="1" x14ac:dyDescent="0.3"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</row>
    <row r="897" spans="2:13" ht="14.25" customHeight="1" x14ac:dyDescent="0.3"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</row>
    <row r="898" spans="2:13" ht="14.25" customHeight="1" x14ac:dyDescent="0.3"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</row>
    <row r="899" spans="2:13" ht="14.25" customHeight="1" x14ac:dyDescent="0.3"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</row>
    <row r="900" spans="2:13" ht="14.25" customHeight="1" x14ac:dyDescent="0.3"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</row>
    <row r="901" spans="2:13" ht="14.25" customHeight="1" x14ac:dyDescent="0.3"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</row>
    <row r="902" spans="2:13" ht="14.25" customHeight="1" x14ac:dyDescent="0.3"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</row>
    <row r="903" spans="2:13" ht="14.25" customHeight="1" x14ac:dyDescent="0.3"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</row>
    <row r="904" spans="2:13" ht="14.25" customHeight="1" x14ac:dyDescent="0.3"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</row>
    <row r="905" spans="2:13" ht="14.25" customHeight="1" x14ac:dyDescent="0.3"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</row>
    <row r="906" spans="2:13" ht="14.25" customHeight="1" x14ac:dyDescent="0.3"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</row>
    <row r="907" spans="2:13" ht="14.25" customHeight="1" x14ac:dyDescent="0.3"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</row>
    <row r="908" spans="2:13" ht="14.25" customHeight="1" x14ac:dyDescent="0.3"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</row>
    <row r="909" spans="2:13" ht="14.25" customHeight="1" x14ac:dyDescent="0.3"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</row>
    <row r="910" spans="2:13" ht="14.25" customHeight="1" x14ac:dyDescent="0.3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</row>
    <row r="911" spans="2:13" ht="14.25" customHeight="1" x14ac:dyDescent="0.3"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</row>
    <row r="912" spans="2:13" ht="14.25" customHeight="1" x14ac:dyDescent="0.3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</row>
    <row r="913" spans="2:13" ht="14.25" customHeight="1" x14ac:dyDescent="0.3"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</row>
    <row r="914" spans="2:13" ht="14.25" customHeight="1" x14ac:dyDescent="0.3"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</row>
    <row r="915" spans="2:13" ht="14.25" customHeight="1" x14ac:dyDescent="0.3"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</row>
    <row r="916" spans="2:13" ht="14.25" customHeight="1" x14ac:dyDescent="0.3"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</row>
    <row r="917" spans="2:13" ht="14.25" customHeight="1" x14ac:dyDescent="0.3"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</row>
    <row r="918" spans="2:13" ht="14.25" customHeight="1" x14ac:dyDescent="0.3"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</row>
    <row r="919" spans="2:13" ht="14.25" customHeight="1" x14ac:dyDescent="0.3"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</row>
    <row r="920" spans="2:13" ht="14.25" customHeight="1" x14ac:dyDescent="0.3"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</row>
    <row r="921" spans="2:13" ht="14.25" customHeight="1" x14ac:dyDescent="0.3"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</row>
    <row r="922" spans="2:13" ht="14.25" customHeight="1" x14ac:dyDescent="0.3"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</row>
    <row r="923" spans="2:13" ht="14.25" customHeight="1" x14ac:dyDescent="0.3"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</row>
    <row r="924" spans="2:13" ht="14.25" customHeight="1" x14ac:dyDescent="0.3"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</row>
    <row r="925" spans="2:13" ht="14.25" customHeight="1" x14ac:dyDescent="0.3"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</row>
    <row r="926" spans="2:13" ht="14.25" customHeight="1" x14ac:dyDescent="0.3"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</row>
    <row r="927" spans="2:13" ht="14.25" customHeight="1" x14ac:dyDescent="0.3"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</row>
    <row r="928" spans="2:13" ht="14.25" customHeight="1" x14ac:dyDescent="0.3"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</row>
    <row r="929" spans="2:13" ht="14.25" customHeight="1" x14ac:dyDescent="0.3"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</row>
    <row r="930" spans="2:13" ht="14.25" customHeight="1" x14ac:dyDescent="0.3"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</row>
    <row r="931" spans="2:13" ht="14.25" customHeight="1" x14ac:dyDescent="0.3"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</row>
    <row r="932" spans="2:13" ht="14.25" customHeight="1" x14ac:dyDescent="0.3"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</row>
    <row r="933" spans="2:13" ht="14.25" customHeight="1" x14ac:dyDescent="0.3"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</row>
    <row r="934" spans="2:13" ht="14.25" customHeight="1" x14ac:dyDescent="0.3"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</row>
    <row r="935" spans="2:13" ht="14.25" customHeight="1" x14ac:dyDescent="0.3"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</row>
    <row r="936" spans="2:13" ht="14.25" customHeight="1" x14ac:dyDescent="0.3"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</row>
    <row r="937" spans="2:13" ht="14.25" customHeight="1" x14ac:dyDescent="0.3"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</row>
    <row r="938" spans="2:13" ht="14.25" customHeight="1" x14ac:dyDescent="0.3"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</row>
    <row r="939" spans="2:13" ht="14.25" customHeight="1" x14ac:dyDescent="0.3"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</row>
    <row r="940" spans="2:13" ht="14.25" customHeight="1" x14ac:dyDescent="0.3"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</row>
    <row r="941" spans="2:13" ht="14.25" customHeight="1" x14ac:dyDescent="0.3"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</row>
    <row r="942" spans="2:13" ht="14.25" customHeight="1" x14ac:dyDescent="0.3"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</row>
    <row r="943" spans="2:13" ht="14.25" customHeight="1" x14ac:dyDescent="0.3"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</row>
    <row r="944" spans="2:13" ht="14.25" customHeight="1" x14ac:dyDescent="0.3"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</row>
    <row r="945" spans="2:13" ht="14.25" customHeight="1" x14ac:dyDescent="0.3"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</row>
    <row r="946" spans="2:13" ht="14.25" customHeight="1" x14ac:dyDescent="0.3"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</row>
    <row r="947" spans="2:13" ht="14.25" customHeight="1" x14ac:dyDescent="0.3"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</row>
    <row r="948" spans="2:13" ht="14.25" customHeight="1" x14ac:dyDescent="0.3"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</row>
    <row r="949" spans="2:13" ht="14.25" customHeight="1" x14ac:dyDescent="0.3"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</row>
    <row r="950" spans="2:13" ht="14.25" customHeight="1" x14ac:dyDescent="0.3"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</row>
    <row r="951" spans="2:13" ht="14.25" customHeight="1" x14ac:dyDescent="0.3"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</row>
    <row r="952" spans="2:13" ht="14.25" customHeight="1" x14ac:dyDescent="0.3"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</row>
    <row r="953" spans="2:13" ht="14.25" customHeight="1" x14ac:dyDescent="0.3"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</row>
    <row r="954" spans="2:13" ht="14.25" customHeight="1" x14ac:dyDescent="0.3"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</row>
    <row r="955" spans="2:13" ht="14.25" customHeight="1" x14ac:dyDescent="0.3"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</row>
    <row r="956" spans="2:13" ht="14.25" customHeight="1" x14ac:dyDescent="0.3"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</row>
    <row r="957" spans="2:13" ht="14.25" customHeight="1" x14ac:dyDescent="0.3"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</row>
    <row r="958" spans="2:13" ht="14.25" customHeight="1" x14ac:dyDescent="0.3"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</row>
    <row r="959" spans="2:13" ht="14.25" customHeight="1" x14ac:dyDescent="0.3"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</row>
    <row r="960" spans="2:13" ht="14.25" customHeight="1" x14ac:dyDescent="0.3"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</row>
    <row r="961" spans="2:13" ht="14.25" customHeight="1" x14ac:dyDescent="0.3"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</row>
    <row r="962" spans="2:13" ht="14.25" customHeight="1" x14ac:dyDescent="0.3"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</row>
    <row r="963" spans="2:13" ht="14.25" customHeight="1" x14ac:dyDescent="0.3"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</row>
    <row r="964" spans="2:13" ht="14.25" customHeight="1" x14ac:dyDescent="0.3"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</row>
    <row r="965" spans="2:13" ht="14.25" customHeight="1" x14ac:dyDescent="0.3"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</row>
    <row r="966" spans="2:13" ht="14.25" customHeight="1" x14ac:dyDescent="0.3"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</row>
    <row r="967" spans="2:13" ht="14.25" customHeight="1" x14ac:dyDescent="0.3"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</row>
    <row r="968" spans="2:13" ht="14.25" customHeight="1" x14ac:dyDescent="0.3"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</row>
    <row r="969" spans="2:13" ht="14.25" customHeight="1" x14ac:dyDescent="0.3"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</row>
    <row r="970" spans="2:13" ht="14.25" customHeight="1" x14ac:dyDescent="0.3"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</row>
    <row r="971" spans="2:13" ht="14.25" customHeight="1" x14ac:dyDescent="0.3"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</row>
    <row r="972" spans="2:13" ht="14.25" customHeight="1" x14ac:dyDescent="0.3"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</row>
    <row r="973" spans="2:13" ht="14.25" customHeight="1" x14ac:dyDescent="0.3"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</row>
    <row r="974" spans="2:13" ht="14.25" customHeight="1" x14ac:dyDescent="0.3"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</row>
    <row r="975" spans="2:13" ht="14.25" customHeight="1" x14ac:dyDescent="0.3"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</row>
    <row r="976" spans="2:13" ht="14.25" customHeight="1" x14ac:dyDescent="0.3"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</row>
    <row r="977" spans="2:13" ht="14.25" customHeight="1" x14ac:dyDescent="0.3"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</row>
    <row r="978" spans="2:13" ht="14.25" customHeight="1" x14ac:dyDescent="0.3"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</row>
    <row r="979" spans="2:13" ht="14.25" customHeight="1" x14ac:dyDescent="0.3"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</row>
    <row r="980" spans="2:13" ht="14.25" customHeight="1" x14ac:dyDescent="0.3"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</row>
    <row r="981" spans="2:13" ht="14.25" customHeight="1" x14ac:dyDescent="0.3"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</row>
    <row r="982" spans="2:13" ht="14.25" customHeight="1" x14ac:dyDescent="0.3"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</row>
    <row r="983" spans="2:13" ht="14.25" customHeight="1" x14ac:dyDescent="0.3"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</row>
    <row r="984" spans="2:13" ht="14.25" customHeight="1" x14ac:dyDescent="0.3"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</row>
    <row r="985" spans="2:13" ht="14.25" customHeight="1" x14ac:dyDescent="0.3"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</row>
    <row r="986" spans="2:13" ht="14.25" customHeight="1" x14ac:dyDescent="0.3"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</row>
    <row r="987" spans="2:13" ht="14.25" customHeight="1" x14ac:dyDescent="0.3"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</row>
    <row r="988" spans="2:13" ht="14.25" customHeight="1" x14ac:dyDescent="0.3"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</row>
  </sheetData>
  <mergeCells count="1">
    <mergeCell ref="A2:N2"/>
  </mergeCells>
  <conditionalFormatting sqref="A6">
    <cfRule type="expression" dxfId="19" priority="6">
      <formula>#REF!="Banque"</formula>
    </cfRule>
  </conditionalFormatting>
  <conditionalFormatting sqref="A22">
    <cfRule type="expression" dxfId="18" priority="5">
      <formula>#REF!="Banque"</formula>
    </cfRule>
  </conditionalFormatting>
  <conditionalFormatting sqref="A50">
    <cfRule type="expression" dxfId="17" priority="8">
      <formula>#REF!="Banque"</formula>
    </cfRule>
  </conditionalFormatting>
  <conditionalFormatting sqref="A65:A66">
    <cfRule type="expression" dxfId="16" priority="3">
      <formula>#REF!="Banque"</formula>
    </cfRule>
  </conditionalFormatting>
  <conditionalFormatting sqref="A87">
    <cfRule type="expression" dxfId="15" priority="2">
      <formula>#REF!="Banque"</formula>
    </cfRule>
  </conditionalFormatting>
  <conditionalFormatting sqref="A103">
    <cfRule type="expression" dxfId="14" priority="1">
      <formula>#REF!="Banque"</formula>
    </cfRule>
  </conditionalFormatting>
  <printOptions horizontalCentered="1"/>
  <pageMargins left="0" right="0" top="0.74803149606299213" bottom="0.74803149606299213" header="0" footer="0"/>
  <pageSetup paperSize="9" scale="7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00FE-8FE2-48B4-A71D-D207C34A6BCC}">
  <dimension ref="A1:N50"/>
  <sheetViews>
    <sheetView topLeftCell="A32" workbookViewId="0">
      <selection activeCell="F51" sqref="F51"/>
    </sheetView>
  </sheetViews>
  <sheetFormatPr baseColWidth="10" defaultRowHeight="14.4" x14ac:dyDescent="0.3"/>
  <cols>
    <col min="1" max="1" width="53.77734375" bestFit="1" customWidth="1"/>
  </cols>
  <sheetData>
    <row r="1" spans="1:14" ht="18" x14ac:dyDescent="0.35">
      <c r="A1" s="184" t="s">
        <v>148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4" ht="16.2" thickBot="1" x14ac:dyDescent="0.3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</row>
    <row r="3" spans="1:14" ht="16.2" thickBot="1" x14ac:dyDescent="0.35">
      <c r="A3" s="143"/>
      <c r="B3" s="144" t="s">
        <v>20</v>
      </c>
      <c r="C3" s="144" t="s">
        <v>21</v>
      </c>
      <c r="D3" s="144" t="s">
        <v>22</v>
      </c>
      <c r="E3" s="144" t="s">
        <v>23</v>
      </c>
      <c r="F3" s="144" t="s">
        <v>24</v>
      </c>
      <c r="G3" s="144" t="s">
        <v>25</v>
      </c>
      <c r="H3" s="144" t="s">
        <v>26</v>
      </c>
      <c r="I3" s="144" t="s">
        <v>27</v>
      </c>
      <c r="J3" s="144" t="s">
        <v>28</v>
      </c>
      <c r="K3" s="144" t="s">
        <v>29</v>
      </c>
      <c r="L3" s="144" t="s">
        <v>30</v>
      </c>
      <c r="M3" s="144" t="s">
        <v>31</v>
      </c>
      <c r="N3" s="144" t="s">
        <v>19</v>
      </c>
    </row>
    <row r="4" spans="1:14" ht="15.6" x14ac:dyDescent="0.3">
      <c r="A4" t="s">
        <v>149</v>
      </c>
      <c r="B4" s="145">
        <v>30</v>
      </c>
      <c r="C4" s="146"/>
      <c r="D4" s="147"/>
      <c r="E4" s="148"/>
      <c r="F4" s="89"/>
      <c r="G4" s="147"/>
      <c r="H4" s="147"/>
      <c r="I4" s="147"/>
      <c r="J4" s="147"/>
      <c r="K4" s="147"/>
      <c r="L4" s="147"/>
      <c r="M4" s="147"/>
      <c r="N4" s="149">
        <f>SUM(B4:M4)</f>
        <v>30</v>
      </c>
    </row>
    <row r="5" spans="1:14" ht="15.6" x14ac:dyDescent="0.3">
      <c r="A5" s="150" t="s">
        <v>150</v>
      </c>
      <c r="B5" s="145"/>
      <c r="C5" s="92"/>
      <c r="D5" s="151"/>
      <c r="E5" s="152"/>
      <c r="F5" s="89"/>
      <c r="G5" s="92">
        <v>3550</v>
      </c>
      <c r="H5" s="152"/>
      <c r="I5" s="152"/>
      <c r="J5" s="152"/>
      <c r="K5" s="152"/>
      <c r="L5" s="152"/>
      <c r="M5" s="152"/>
      <c r="N5" s="153">
        <f>SUM(C5:M5)</f>
        <v>3550</v>
      </c>
    </row>
    <row r="6" spans="1:14" ht="15.6" x14ac:dyDescent="0.3">
      <c r="A6" s="150" t="s">
        <v>151</v>
      </c>
      <c r="B6" s="145"/>
      <c r="C6" s="92"/>
      <c r="D6" s="151"/>
      <c r="E6" s="89"/>
      <c r="F6" s="152"/>
      <c r="G6" s="92">
        <v>500</v>
      </c>
      <c r="H6" s="152"/>
      <c r="I6" s="152"/>
      <c r="J6" s="152"/>
      <c r="K6" s="152"/>
      <c r="L6" s="152"/>
      <c r="M6" s="152"/>
      <c r="N6" s="153">
        <f>SUM(C6:M6)</f>
        <v>500</v>
      </c>
    </row>
    <row r="7" spans="1:14" ht="15.6" x14ac:dyDescent="0.3">
      <c r="A7" s="150" t="s">
        <v>152</v>
      </c>
      <c r="B7" s="145"/>
      <c r="C7" s="92"/>
      <c r="D7" s="151"/>
      <c r="E7" s="152"/>
      <c r="F7" s="89"/>
      <c r="G7" s="92">
        <v>3500</v>
      </c>
      <c r="H7" s="152"/>
      <c r="I7" s="152"/>
      <c r="J7" s="152"/>
      <c r="K7" s="152"/>
      <c r="L7" s="152"/>
      <c r="M7" s="152"/>
      <c r="N7" s="153">
        <f>SUM(C7:M7)</f>
        <v>3500</v>
      </c>
    </row>
    <row r="8" spans="1:14" ht="15.6" x14ac:dyDescent="0.3">
      <c r="A8" s="150" t="s">
        <v>153</v>
      </c>
      <c r="B8" s="89"/>
      <c r="C8" s="92"/>
      <c r="D8" s="151"/>
      <c r="E8" s="152"/>
      <c r="F8" s="152"/>
      <c r="G8" s="92">
        <v>680</v>
      </c>
      <c r="H8" s="152"/>
      <c r="I8" s="152"/>
      <c r="J8" s="152"/>
      <c r="K8" s="152"/>
      <c r="L8" s="152"/>
      <c r="M8" s="152"/>
      <c r="N8" s="153">
        <f t="shared" ref="N8:N49" si="0">SUM(B8:M8)</f>
        <v>680</v>
      </c>
    </row>
    <row r="9" spans="1:14" ht="15.6" x14ac:dyDescent="0.3">
      <c r="A9" s="150" t="s">
        <v>154</v>
      </c>
      <c r="B9" s="89"/>
      <c r="C9" s="92"/>
      <c r="D9" s="151"/>
      <c r="E9" s="151"/>
      <c r="F9" s="152"/>
      <c r="G9" s="92">
        <v>100</v>
      </c>
      <c r="H9" s="152"/>
      <c r="I9" s="152"/>
      <c r="J9" s="152"/>
      <c r="K9" s="152"/>
      <c r="L9" s="152"/>
      <c r="M9" s="152"/>
      <c r="N9" s="153">
        <f t="shared" si="0"/>
        <v>100</v>
      </c>
    </row>
    <row r="10" spans="1:14" ht="15.6" x14ac:dyDescent="0.3">
      <c r="A10" s="150" t="s">
        <v>155</v>
      </c>
      <c r="B10" s="152"/>
      <c r="C10" s="89"/>
      <c r="D10" s="92"/>
      <c r="E10" s="152"/>
      <c r="F10" s="152"/>
      <c r="G10" s="89"/>
      <c r="H10" s="89">
        <v>3774</v>
      </c>
      <c r="I10" s="152"/>
      <c r="J10" s="152"/>
      <c r="K10" s="152"/>
      <c r="L10" s="152"/>
      <c r="M10" s="152"/>
      <c r="N10" s="153">
        <f t="shared" si="0"/>
        <v>3774</v>
      </c>
    </row>
    <row r="11" spans="1:14" ht="15.6" x14ac:dyDescent="0.3">
      <c r="A11" s="150" t="s">
        <v>156</v>
      </c>
      <c r="B11" s="152"/>
      <c r="C11" s="89"/>
      <c r="D11" s="92"/>
      <c r="E11" s="152"/>
      <c r="F11" s="152"/>
      <c r="G11" s="89"/>
      <c r="H11" s="89">
        <v>35000</v>
      </c>
      <c r="I11" s="89"/>
      <c r="J11" s="152"/>
      <c r="K11" s="152"/>
      <c r="L11" s="152"/>
      <c r="M11" s="152"/>
      <c r="N11" s="153">
        <f t="shared" si="0"/>
        <v>35000</v>
      </c>
    </row>
    <row r="12" spans="1:14" ht="15.6" x14ac:dyDescent="0.3">
      <c r="A12" s="154" t="s">
        <v>157</v>
      </c>
      <c r="B12" s="152"/>
      <c r="C12" s="89"/>
      <c r="D12" s="92"/>
      <c r="E12" s="152"/>
      <c r="F12" s="152"/>
      <c r="G12" s="89"/>
      <c r="H12" s="89">
        <v>30700</v>
      </c>
      <c r="I12" s="89"/>
      <c r="J12" s="152"/>
      <c r="K12" s="152"/>
      <c r="L12" s="152"/>
      <c r="M12" s="152"/>
      <c r="N12" s="153">
        <f t="shared" si="0"/>
        <v>30700</v>
      </c>
    </row>
    <row r="13" spans="1:14" ht="15.6" x14ac:dyDescent="0.3">
      <c r="A13" s="155" t="s">
        <v>158</v>
      </c>
      <c r="B13" s="152"/>
      <c r="C13" s="89"/>
      <c r="D13" s="92"/>
      <c r="E13" s="152"/>
      <c r="F13" s="152"/>
      <c r="G13" s="152"/>
      <c r="H13" s="156">
        <v>4535</v>
      </c>
      <c r="I13" s="89"/>
      <c r="J13" s="152"/>
      <c r="K13" s="152"/>
      <c r="L13" s="152"/>
      <c r="M13" s="152"/>
      <c r="N13" s="153">
        <f t="shared" si="0"/>
        <v>4535</v>
      </c>
    </row>
    <row r="14" spans="1:14" ht="15.6" x14ac:dyDescent="0.3">
      <c r="A14" s="150" t="s">
        <v>159</v>
      </c>
      <c r="B14" s="152"/>
      <c r="C14" s="89"/>
      <c r="D14" s="92"/>
      <c r="E14" s="152"/>
      <c r="F14" s="152"/>
      <c r="G14" s="152"/>
      <c r="H14" s="89">
        <v>730</v>
      </c>
      <c r="I14" s="89"/>
      <c r="J14" s="152"/>
      <c r="K14" s="152"/>
      <c r="L14" s="152"/>
      <c r="M14" s="152"/>
      <c r="N14" s="153">
        <f>SUM(B14:M14)</f>
        <v>730</v>
      </c>
    </row>
    <row r="15" spans="1:14" ht="15.6" x14ac:dyDescent="0.3">
      <c r="A15" s="117" t="s">
        <v>160</v>
      </c>
      <c r="B15" s="152"/>
      <c r="C15" s="89"/>
      <c r="D15" s="92"/>
      <c r="E15" s="152"/>
      <c r="F15" s="152"/>
      <c r="G15" s="152"/>
      <c r="H15" s="89">
        <v>1000</v>
      </c>
      <c r="I15" s="89"/>
      <c r="J15" s="152"/>
      <c r="K15" s="152"/>
      <c r="L15" s="152"/>
      <c r="M15" s="152"/>
      <c r="N15" s="153">
        <f t="shared" si="0"/>
        <v>1000</v>
      </c>
    </row>
    <row r="16" spans="1:14" ht="15.6" x14ac:dyDescent="0.3">
      <c r="A16" s="150" t="s">
        <v>161</v>
      </c>
      <c r="B16" s="152"/>
      <c r="C16" s="89"/>
      <c r="D16" s="92"/>
      <c r="E16" s="152"/>
      <c r="F16" s="152"/>
      <c r="G16" s="152"/>
      <c r="H16" s="89">
        <v>480</v>
      </c>
      <c r="I16" s="89"/>
      <c r="J16" s="152"/>
      <c r="K16" s="152"/>
      <c r="L16" s="152"/>
      <c r="M16" s="152"/>
      <c r="N16" s="153">
        <f t="shared" si="0"/>
        <v>480</v>
      </c>
    </row>
    <row r="17" spans="1:14" ht="15.6" x14ac:dyDescent="0.3">
      <c r="A17" s="150" t="s">
        <v>162</v>
      </c>
      <c r="B17" s="145"/>
      <c r="C17" s="89"/>
      <c r="D17" s="92"/>
      <c r="E17" s="152"/>
      <c r="F17" s="152"/>
      <c r="G17" s="152"/>
      <c r="H17" s="89">
        <v>1260</v>
      </c>
      <c r="I17" s="89"/>
      <c r="J17" s="152"/>
      <c r="K17" s="152"/>
      <c r="L17" s="152"/>
      <c r="M17" s="152"/>
      <c r="N17" s="153">
        <f>SUM(B17:M17)</f>
        <v>1260</v>
      </c>
    </row>
    <row r="18" spans="1:14" ht="15.6" x14ac:dyDescent="0.3">
      <c r="A18" s="150" t="s">
        <v>163</v>
      </c>
      <c r="B18" s="152"/>
      <c r="C18" s="89"/>
      <c r="D18" s="92"/>
      <c r="E18" s="152"/>
      <c r="F18" s="152"/>
      <c r="G18" s="152"/>
      <c r="H18" s="89">
        <v>5720</v>
      </c>
      <c r="I18" s="89"/>
      <c r="J18" s="152"/>
      <c r="K18" s="152"/>
      <c r="L18" s="152"/>
      <c r="M18" s="152"/>
      <c r="N18" s="153">
        <f t="shared" si="0"/>
        <v>5720</v>
      </c>
    </row>
    <row r="19" spans="1:14" ht="15.6" x14ac:dyDescent="0.3">
      <c r="A19" s="150" t="s">
        <v>164</v>
      </c>
      <c r="B19" s="152"/>
      <c r="C19" s="89"/>
      <c r="D19" s="92"/>
      <c r="E19" s="152"/>
      <c r="F19" s="152"/>
      <c r="G19" s="152"/>
      <c r="H19" s="89"/>
      <c r="I19" s="89">
        <v>2000</v>
      </c>
      <c r="J19" s="152"/>
      <c r="K19" s="152"/>
      <c r="L19" s="152"/>
      <c r="M19" s="152"/>
      <c r="N19" s="153">
        <f t="shared" si="0"/>
        <v>2000</v>
      </c>
    </row>
    <row r="20" spans="1:14" ht="15.6" x14ac:dyDescent="0.3">
      <c r="A20" s="165" t="s">
        <v>165</v>
      </c>
      <c r="B20" s="152"/>
      <c r="C20" s="89"/>
      <c r="D20" s="92"/>
      <c r="E20" s="152"/>
      <c r="F20" s="152"/>
      <c r="G20" s="152"/>
      <c r="H20" s="89"/>
      <c r="I20" s="89"/>
      <c r="J20" s="89">
        <v>900</v>
      </c>
      <c r="K20" s="152"/>
      <c r="L20" s="152"/>
      <c r="M20" s="152"/>
      <c r="N20" s="153">
        <f t="shared" si="0"/>
        <v>900</v>
      </c>
    </row>
    <row r="21" spans="1:14" ht="15.6" x14ac:dyDescent="0.3">
      <c r="A21" s="150" t="s">
        <v>176</v>
      </c>
      <c r="B21" s="152"/>
      <c r="C21" s="89"/>
      <c r="D21" s="152"/>
      <c r="E21" s="92"/>
      <c r="F21" s="152"/>
      <c r="G21" s="152"/>
      <c r="H21" s="89"/>
      <c r="I21" s="89"/>
      <c r="J21" s="152"/>
      <c r="K21" s="152">
        <v>15000</v>
      </c>
      <c r="L21" s="152"/>
      <c r="M21" s="152"/>
      <c r="N21" s="153">
        <f t="shared" si="0"/>
        <v>15000</v>
      </c>
    </row>
    <row r="22" spans="1:14" ht="15.6" x14ac:dyDescent="0.3">
      <c r="A22" s="150" t="s">
        <v>177</v>
      </c>
      <c r="B22" s="152"/>
      <c r="C22" s="89"/>
      <c r="D22" s="152"/>
      <c r="E22" s="92"/>
      <c r="F22" s="152"/>
      <c r="G22" s="152"/>
      <c r="H22" s="152"/>
      <c r="I22" s="89"/>
      <c r="J22" s="152"/>
      <c r="K22" s="152">
        <v>2890</v>
      </c>
      <c r="L22" s="152"/>
      <c r="M22" s="152"/>
      <c r="N22" s="153">
        <f t="shared" si="0"/>
        <v>2890</v>
      </c>
    </row>
    <row r="23" spans="1:14" ht="15.6" x14ac:dyDescent="0.3">
      <c r="A23" s="150" t="s">
        <v>199</v>
      </c>
      <c r="B23" s="152"/>
      <c r="C23" s="89"/>
      <c r="D23" s="152"/>
      <c r="E23" s="92"/>
      <c r="F23" s="92"/>
      <c r="G23" s="92"/>
      <c r="H23" s="92"/>
      <c r="I23" s="89"/>
      <c r="J23" s="92"/>
      <c r="K23" s="92"/>
      <c r="L23" s="92"/>
      <c r="M23" s="92">
        <v>30</v>
      </c>
      <c r="N23" s="153">
        <f t="shared" si="0"/>
        <v>30</v>
      </c>
    </row>
    <row r="24" spans="1:14" ht="15.6" x14ac:dyDescent="0.3">
      <c r="A24" s="150" t="s">
        <v>200</v>
      </c>
      <c r="B24" s="152"/>
      <c r="C24" s="89"/>
      <c r="D24" s="152"/>
      <c r="E24" s="92"/>
      <c r="F24" s="89"/>
      <c r="G24" s="89"/>
      <c r="H24" s="89"/>
      <c r="I24" s="89"/>
      <c r="J24" s="89"/>
      <c r="K24" s="89"/>
      <c r="L24" s="89"/>
      <c r="M24" s="89">
        <v>178</v>
      </c>
      <c r="N24" s="153">
        <f t="shared" si="0"/>
        <v>178</v>
      </c>
    </row>
    <row r="25" spans="1:14" ht="15.6" x14ac:dyDescent="0.3">
      <c r="A25" s="157" t="s">
        <v>201</v>
      </c>
      <c r="B25" s="152"/>
      <c r="C25" s="89"/>
      <c r="D25" s="152"/>
      <c r="E25" s="152"/>
      <c r="F25" s="89"/>
      <c r="G25" s="89"/>
      <c r="H25" s="89"/>
      <c r="I25" s="89"/>
      <c r="J25" s="89"/>
      <c r="K25" s="89"/>
      <c r="L25" s="89"/>
      <c r="M25" s="89">
        <v>85</v>
      </c>
      <c r="N25" s="153">
        <f t="shared" si="0"/>
        <v>85</v>
      </c>
    </row>
    <row r="26" spans="1:14" ht="15.6" x14ac:dyDescent="0.3">
      <c r="A26" s="150" t="s">
        <v>202</v>
      </c>
      <c r="B26" s="152"/>
      <c r="C26" s="89"/>
      <c r="D26" s="152"/>
      <c r="E26" s="152"/>
      <c r="F26" s="92"/>
      <c r="G26" s="92"/>
      <c r="H26" s="92"/>
      <c r="I26" s="89"/>
      <c r="J26" s="92"/>
      <c r="K26" s="92"/>
      <c r="L26" s="92"/>
      <c r="M26" s="92">
        <v>75</v>
      </c>
      <c r="N26" s="153">
        <f t="shared" si="0"/>
        <v>75</v>
      </c>
    </row>
    <row r="27" spans="1:14" ht="15.6" x14ac:dyDescent="0.3">
      <c r="A27" s="150" t="s">
        <v>203</v>
      </c>
      <c r="B27" s="152"/>
      <c r="C27" s="89"/>
      <c r="D27" s="152"/>
      <c r="E27" s="152"/>
      <c r="F27" s="92"/>
      <c r="G27" s="92"/>
      <c r="H27" s="92"/>
      <c r="I27" s="89"/>
      <c r="J27" s="92"/>
      <c r="K27" s="92"/>
      <c r="L27" s="92"/>
      <c r="M27" s="92">
        <v>400</v>
      </c>
      <c r="N27" s="153">
        <f t="shared" si="0"/>
        <v>400</v>
      </c>
    </row>
    <row r="28" spans="1:14" ht="15.6" x14ac:dyDescent="0.3">
      <c r="A28" s="157" t="s">
        <v>204</v>
      </c>
      <c r="B28" s="152"/>
      <c r="C28" s="89"/>
      <c r="D28" s="152"/>
      <c r="E28" s="152"/>
      <c r="F28" s="152"/>
      <c r="G28" s="152"/>
      <c r="H28" s="152"/>
      <c r="I28" s="89"/>
      <c r="J28" s="152"/>
      <c r="K28" s="152"/>
      <c r="L28" s="152"/>
      <c r="M28" s="152">
        <v>500</v>
      </c>
      <c r="N28" s="153">
        <f t="shared" si="0"/>
        <v>500</v>
      </c>
    </row>
    <row r="29" spans="1:14" ht="15.6" x14ac:dyDescent="0.3">
      <c r="A29" s="150" t="s">
        <v>205</v>
      </c>
      <c r="B29" s="152"/>
      <c r="C29" s="89"/>
      <c r="D29" s="152"/>
      <c r="E29" s="152"/>
      <c r="F29" s="152"/>
      <c r="G29" s="152"/>
      <c r="H29" s="152"/>
      <c r="I29" s="89"/>
      <c r="J29" s="152"/>
      <c r="K29" s="152"/>
      <c r="L29" s="152"/>
      <c r="M29" s="152">
        <v>210</v>
      </c>
      <c r="N29" s="153">
        <f t="shared" si="0"/>
        <v>210</v>
      </c>
    </row>
    <row r="30" spans="1:14" ht="15.6" x14ac:dyDescent="0.3">
      <c r="A30" s="150" t="s">
        <v>206</v>
      </c>
      <c r="B30" s="152"/>
      <c r="C30" s="89"/>
      <c r="D30" s="152"/>
      <c r="E30" s="152"/>
      <c r="F30" s="152"/>
      <c r="G30" s="152"/>
      <c r="H30" s="152"/>
      <c r="I30" s="89"/>
      <c r="J30" s="152"/>
      <c r="K30" s="152"/>
      <c r="L30" s="152"/>
      <c r="M30" s="152">
        <v>10000</v>
      </c>
      <c r="N30" s="153">
        <f t="shared" si="0"/>
        <v>10000</v>
      </c>
    </row>
    <row r="31" spans="1:14" ht="15.6" x14ac:dyDescent="0.3">
      <c r="A31" s="150" t="s">
        <v>207</v>
      </c>
      <c r="B31" s="152"/>
      <c r="C31" s="152"/>
      <c r="D31" s="152"/>
      <c r="E31" s="152"/>
      <c r="F31" s="152"/>
      <c r="G31" s="152"/>
      <c r="H31" s="152"/>
      <c r="I31" s="89"/>
      <c r="J31" s="152"/>
      <c r="K31" s="152"/>
      <c r="L31" s="152"/>
      <c r="M31" s="152">
        <v>15000</v>
      </c>
      <c r="N31" s="153">
        <f t="shared" si="0"/>
        <v>15000</v>
      </c>
    </row>
    <row r="32" spans="1:14" ht="15.6" x14ac:dyDescent="0.3">
      <c r="A32" s="158" t="s">
        <v>208</v>
      </c>
      <c r="B32" s="159"/>
      <c r="C32" s="92"/>
      <c r="D32" s="92"/>
      <c r="E32" s="92"/>
      <c r="F32" s="92"/>
      <c r="G32" s="92"/>
      <c r="H32" s="92"/>
      <c r="I32" s="89"/>
      <c r="J32" s="92"/>
      <c r="K32" s="92"/>
      <c r="L32" s="92"/>
      <c r="M32" s="92">
        <v>4330</v>
      </c>
      <c r="N32" s="153">
        <f t="shared" si="0"/>
        <v>4330</v>
      </c>
    </row>
    <row r="33" spans="1:14" ht="15.6" x14ac:dyDescent="0.3">
      <c r="A33" s="158" t="s">
        <v>209</v>
      </c>
      <c r="B33" s="159"/>
      <c r="C33" s="92"/>
      <c r="D33" s="92"/>
      <c r="E33" s="92"/>
      <c r="F33" s="92"/>
      <c r="G33" s="92"/>
      <c r="H33" s="92"/>
      <c r="I33" s="89"/>
      <c r="J33" s="92"/>
      <c r="K33" s="92"/>
      <c r="L33" s="92"/>
      <c r="M33" s="92">
        <v>2200</v>
      </c>
      <c r="N33" s="153">
        <f t="shared" si="0"/>
        <v>2200</v>
      </c>
    </row>
    <row r="34" spans="1:14" ht="15.6" x14ac:dyDescent="0.3">
      <c r="A34" s="158" t="s">
        <v>210</v>
      </c>
      <c r="B34" s="159"/>
      <c r="C34" s="92"/>
      <c r="D34" s="92"/>
      <c r="E34" s="92"/>
      <c r="F34" s="92"/>
      <c r="G34" s="92"/>
      <c r="H34" s="92"/>
      <c r="I34" s="89"/>
      <c r="J34" s="92"/>
      <c r="K34" s="92"/>
      <c r="L34" s="92"/>
      <c r="M34" s="92">
        <v>3250</v>
      </c>
      <c r="N34" s="153">
        <f t="shared" si="0"/>
        <v>3250</v>
      </c>
    </row>
    <row r="35" spans="1:14" ht="15.6" x14ac:dyDescent="0.3">
      <c r="A35" s="158" t="s">
        <v>211</v>
      </c>
      <c r="B35" s="159"/>
      <c r="C35" s="92"/>
      <c r="D35" s="92"/>
      <c r="E35" s="92"/>
      <c r="F35" s="92"/>
      <c r="G35" s="92"/>
      <c r="H35" s="92"/>
      <c r="I35" s="89"/>
      <c r="J35" s="92"/>
      <c r="K35" s="92"/>
      <c r="L35" s="92"/>
      <c r="M35" s="92">
        <v>1766.7</v>
      </c>
      <c r="N35" s="153">
        <f t="shared" si="0"/>
        <v>1766.7</v>
      </c>
    </row>
    <row r="36" spans="1:14" x14ac:dyDescent="0.3">
      <c r="A36" s="159" t="s">
        <v>212</v>
      </c>
      <c r="B36" s="159"/>
      <c r="C36" s="92"/>
      <c r="D36" s="92"/>
      <c r="E36" s="92"/>
      <c r="F36" s="92"/>
      <c r="G36" s="92"/>
      <c r="H36" s="92"/>
      <c r="I36" s="89"/>
      <c r="J36" s="92"/>
      <c r="K36" s="92"/>
      <c r="L36" s="92"/>
      <c r="M36" s="92">
        <v>3192.1</v>
      </c>
      <c r="N36" s="153">
        <f t="shared" si="0"/>
        <v>3192.1</v>
      </c>
    </row>
    <row r="37" spans="1:14" x14ac:dyDescent="0.3">
      <c r="A37" s="159" t="s">
        <v>213</v>
      </c>
      <c r="B37" s="159"/>
      <c r="C37" s="92"/>
      <c r="D37" s="92"/>
      <c r="E37" s="92"/>
      <c r="F37" s="92"/>
      <c r="G37" s="92"/>
      <c r="H37" s="92"/>
      <c r="I37" s="89"/>
      <c r="J37" s="92"/>
      <c r="K37" s="92"/>
      <c r="L37" s="92"/>
      <c r="M37" s="92">
        <v>9600</v>
      </c>
      <c r="N37" s="153">
        <f t="shared" si="0"/>
        <v>9600</v>
      </c>
    </row>
    <row r="38" spans="1:14" ht="15.6" x14ac:dyDescent="0.3">
      <c r="A38" s="158" t="s">
        <v>214</v>
      </c>
      <c r="B38" s="159"/>
      <c r="C38" s="92"/>
      <c r="D38" s="92"/>
      <c r="E38" s="92"/>
      <c r="F38" s="92"/>
      <c r="G38" s="92"/>
      <c r="H38" s="92"/>
      <c r="I38" s="89"/>
      <c r="J38" s="92"/>
      <c r="K38" s="92"/>
      <c r="L38" s="92"/>
      <c r="M38" s="92">
        <v>37250</v>
      </c>
      <c r="N38" s="153">
        <f t="shared" si="0"/>
        <v>37250</v>
      </c>
    </row>
    <row r="39" spans="1:14" ht="15.6" x14ac:dyDescent="0.3">
      <c r="A39" s="158"/>
      <c r="B39" s="159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153">
        <f t="shared" si="0"/>
        <v>0</v>
      </c>
    </row>
    <row r="40" spans="1:14" x14ac:dyDescent="0.3">
      <c r="A40" s="159"/>
      <c r="B40" s="159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153">
        <f t="shared" si="0"/>
        <v>0</v>
      </c>
    </row>
    <row r="41" spans="1:14" x14ac:dyDescent="0.3">
      <c r="A41" s="159"/>
      <c r="B41" s="159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153">
        <f t="shared" si="0"/>
        <v>0</v>
      </c>
    </row>
    <row r="42" spans="1:14" x14ac:dyDescent="0.3">
      <c r="A42" s="159"/>
      <c r="B42" s="159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153">
        <f t="shared" si="0"/>
        <v>0</v>
      </c>
    </row>
    <row r="43" spans="1:14" ht="15.6" x14ac:dyDescent="0.3">
      <c r="A43" s="150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3">
        <f t="shared" si="0"/>
        <v>0</v>
      </c>
    </row>
    <row r="44" spans="1:14" ht="15.6" x14ac:dyDescent="0.3">
      <c r="A44" s="150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3">
        <f t="shared" si="0"/>
        <v>0</v>
      </c>
    </row>
    <row r="45" spans="1:14" ht="15.6" x14ac:dyDescent="0.3">
      <c r="A45" s="150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3">
        <f t="shared" si="0"/>
        <v>0</v>
      </c>
    </row>
    <row r="46" spans="1:14" ht="15.6" x14ac:dyDescent="0.3">
      <c r="A46" s="150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3">
        <f t="shared" si="0"/>
        <v>0</v>
      </c>
    </row>
    <row r="47" spans="1:14" ht="15.6" x14ac:dyDescent="0.3">
      <c r="A47" s="150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3">
        <f t="shared" si="0"/>
        <v>0</v>
      </c>
    </row>
    <row r="48" spans="1:14" ht="15.6" x14ac:dyDescent="0.3">
      <c r="A48" s="150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3">
        <f t="shared" si="0"/>
        <v>0</v>
      </c>
    </row>
    <row r="49" spans="1:14" ht="16.2" thickBot="1" x14ac:dyDescent="0.35">
      <c r="A49" s="160"/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2">
        <f t="shared" si="0"/>
        <v>0</v>
      </c>
    </row>
    <row r="50" spans="1:14" ht="16.2" thickBot="1" x14ac:dyDescent="0.35">
      <c r="A50" s="163"/>
      <c r="B50" s="164">
        <f>SUM(B4:B49)</f>
        <v>30</v>
      </c>
      <c r="C50" s="164">
        <f t="shared" ref="C50:M50" si="1">SUM(C4:C49)</f>
        <v>0</v>
      </c>
      <c r="D50" s="164">
        <f t="shared" si="1"/>
        <v>0</v>
      </c>
      <c r="E50" s="164">
        <f t="shared" si="1"/>
        <v>0</v>
      </c>
      <c r="F50" s="164">
        <f>SUM(F4:F49)</f>
        <v>0</v>
      </c>
      <c r="G50" s="164">
        <f t="shared" si="1"/>
        <v>8330</v>
      </c>
      <c r="H50" s="164">
        <f t="shared" si="1"/>
        <v>83199</v>
      </c>
      <c r="I50" s="164">
        <f t="shared" si="1"/>
        <v>2000</v>
      </c>
      <c r="J50" s="164">
        <f t="shared" si="1"/>
        <v>900</v>
      </c>
      <c r="K50" s="164">
        <f t="shared" si="1"/>
        <v>17890</v>
      </c>
      <c r="L50" s="164">
        <f t="shared" si="1"/>
        <v>0</v>
      </c>
      <c r="M50" s="164">
        <f t="shared" si="1"/>
        <v>88066.799999999988</v>
      </c>
      <c r="N50" s="164">
        <f>SUM(N4:N49)</f>
        <v>200415.80000000002</v>
      </c>
    </row>
  </sheetData>
  <mergeCells count="1">
    <mergeCell ref="A1:N1"/>
  </mergeCells>
  <conditionalFormatting sqref="A15">
    <cfRule type="expression" dxfId="13" priority="2">
      <formula>#REF!="Banque"</formula>
    </cfRule>
  </conditionalFormatting>
  <conditionalFormatting sqref="A20">
    <cfRule type="expression" dxfId="12" priority="1">
      <formula>#REF!="Banque"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4"/>
  <sheetViews>
    <sheetView workbookViewId="0">
      <selection activeCell="D16" sqref="D16"/>
    </sheetView>
  </sheetViews>
  <sheetFormatPr baseColWidth="10" defaultColWidth="14.44140625" defaultRowHeight="15" customHeight="1" x14ac:dyDescent="0.3"/>
  <cols>
    <col min="1" max="1" width="54.6640625" customWidth="1"/>
    <col min="2" max="7" width="10.6640625" customWidth="1"/>
    <col min="8" max="13" width="11.44140625" customWidth="1"/>
    <col min="14" max="14" width="11" bestFit="1" customWidth="1"/>
    <col min="15" max="26" width="10.6640625" customWidth="1"/>
  </cols>
  <sheetData>
    <row r="1" spans="1:14" ht="14.25" customHeight="1" x14ac:dyDescent="0.3"/>
    <row r="2" spans="1:14" ht="14.25" customHeight="1" x14ac:dyDescent="0.35">
      <c r="A2" s="168" t="s">
        <v>105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ht="14.25" customHeight="1" x14ac:dyDescent="0.3"/>
    <row r="4" spans="1:14" ht="14.25" customHeight="1" x14ac:dyDescent="0.35">
      <c r="A4" s="35" t="s">
        <v>18</v>
      </c>
      <c r="N4" s="18">
        <f>N22</f>
        <v>13282.5</v>
      </c>
    </row>
    <row r="5" spans="1:14" ht="14.25" customHeight="1" thickBot="1" x14ac:dyDescent="0.35">
      <c r="N5" s="36"/>
    </row>
    <row r="6" spans="1:14" ht="14.25" customHeight="1" thickBot="1" x14ac:dyDescent="0.35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38" t="s">
        <v>90</v>
      </c>
      <c r="B7" s="120"/>
      <c r="C7" s="20">
        <v>2000</v>
      </c>
      <c r="D7" s="9"/>
      <c r="E7" s="32"/>
      <c r="F7" s="122"/>
      <c r="G7" s="6"/>
      <c r="H7" s="6"/>
      <c r="I7" s="6"/>
      <c r="J7" s="6"/>
      <c r="K7" s="6"/>
      <c r="L7" s="6"/>
      <c r="M7" s="6"/>
      <c r="N7" s="19">
        <f t="shared" ref="N7:N21" si="0">SUM(B7:M7)</f>
        <v>2000</v>
      </c>
    </row>
    <row r="8" spans="1:14" ht="14.4" x14ac:dyDescent="0.3">
      <c r="A8" s="38" t="s">
        <v>91</v>
      </c>
      <c r="B8" s="98"/>
      <c r="C8" s="86">
        <v>2000</v>
      </c>
      <c r="D8" s="9"/>
      <c r="E8" s="86"/>
      <c r="F8" s="20"/>
      <c r="G8" s="20"/>
      <c r="H8" s="24"/>
      <c r="I8" s="20"/>
      <c r="J8" s="99"/>
      <c r="K8" s="99"/>
      <c r="L8" s="99"/>
      <c r="M8" s="20"/>
      <c r="N8" s="20">
        <f t="shared" si="0"/>
        <v>2000</v>
      </c>
    </row>
    <row r="9" spans="1:14" ht="14.4" x14ac:dyDescent="0.3">
      <c r="A9" s="38" t="s">
        <v>129</v>
      </c>
      <c r="B9" s="100"/>
      <c r="C9" s="20"/>
      <c r="D9" s="137"/>
      <c r="E9" s="9">
        <v>2000</v>
      </c>
      <c r="F9" s="9"/>
      <c r="G9" s="9"/>
      <c r="H9" s="24"/>
      <c r="I9" s="20"/>
      <c r="J9" s="99"/>
      <c r="K9" s="99"/>
      <c r="L9" s="99"/>
      <c r="M9" s="9"/>
      <c r="N9" s="20">
        <f t="shared" si="0"/>
        <v>2000</v>
      </c>
    </row>
    <row r="10" spans="1:14" ht="14.25" customHeight="1" x14ac:dyDescent="0.3">
      <c r="A10" s="38" t="s">
        <v>130</v>
      </c>
      <c r="B10" s="100"/>
      <c r="C10" s="20"/>
      <c r="D10" s="137"/>
      <c r="E10" s="9">
        <v>2346</v>
      </c>
      <c r="F10" s="9"/>
      <c r="G10" s="9"/>
      <c r="H10" s="24"/>
      <c r="I10" s="20"/>
      <c r="J10" s="99"/>
      <c r="K10" s="99"/>
      <c r="L10" s="99"/>
      <c r="M10" s="9"/>
      <c r="N10" s="20">
        <f t="shared" si="0"/>
        <v>2346</v>
      </c>
    </row>
    <row r="11" spans="1:14" ht="14.25" customHeight="1" x14ac:dyDescent="0.3">
      <c r="A11" s="165" t="s">
        <v>168</v>
      </c>
      <c r="B11" s="87"/>
      <c r="C11" s="87"/>
      <c r="D11" s="87"/>
      <c r="E11" s="128"/>
      <c r="F11" s="87"/>
      <c r="G11" s="87"/>
      <c r="H11" s="87"/>
      <c r="I11" s="87"/>
      <c r="J11" s="87">
        <v>4936.5</v>
      </c>
      <c r="K11" s="87"/>
      <c r="L11" s="87"/>
      <c r="M11" s="166"/>
      <c r="N11" s="20">
        <f t="shared" si="0"/>
        <v>4936.5</v>
      </c>
    </row>
    <row r="12" spans="1:14" ht="14.25" customHeight="1" x14ac:dyDescent="0.3">
      <c r="A12" s="38"/>
      <c r="B12" s="97"/>
      <c r="C12" s="32"/>
      <c r="D12" s="9"/>
      <c r="E12" s="9"/>
      <c r="F12" s="9"/>
      <c r="G12" s="9"/>
      <c r="H12" s="9"/>
      <c r="I12" s="9"/>
      <c r="J12" s="99"/>
      <c r="K12" s="99"/>
      <c r="L12" s="99"/>
      <c r="M12" s="86"/>
      <c r="N12" s="20">
        <f t="shared" si="0"/>
        <v>0</v>
      </c>
    </row>
    <row r="13" spans="1:14" ht="14.25" customHeight="1" x14ac:dyDescent="0.3">
      <c r="A13" s="38"/>
      <c r="B13" s="97"/>
      <c r="C13" s="32"/>
      <c r="D13" s="9"/>
      <c r="E13" s="9"/>
      <c r="F13" s="9"/>
      <c r="G13" s="9"/>
      <c r="H13" s="9"/>
      <c r="I13" s="9"/>
      <c r="J13" s="99"/>
      <c r="K13" s="99"/>
      <c r="L13" s="99"/>
      <c r="M13" s="86"/>
      <c r="N13" s="20">
        <f t="shared" si="0"/>
        <v>0</v>
      </c>
    </row>
    <row r="14" spans="1:14" ht="14.25" customHeight="1" x14ac:dyDescent="0.3">
      <c r="A14" s="38"/>
      <c r="B14" s="97"/>
      <c r="C14" s="119"/>
      <c r="D14" s="9"/>
      <c r="E14" s="9"/>
      <c r="F14" s="9"/>
      <c r="G14" s="9"/>
      <c r="H14" s="9"/>
      <c r="I14" s="9"/>
      <c r="J14" s="99"/>
      <c r="K14" s="99"/>
      <c r="L14" s="99"/>
      <c r="M14" s="86"/>
      <c r="N14" s="20">
        <f t="shared" si="0"/>
        <v>0</v>
      </c>
    </row>
    <row r="15" spans="1:14" ht="14.25" customHeight="1" x14ac:dyDescent="0.3">
      <c r="A15" s="38"/>
      <c r="B15" s="97"/>
      <c r="C15" s="32"/>
      <c r="D15" s="9"/>
      <c r="E15" s="9"/>
      <c r="F15" s="9"/>
      <c r="G15" s="9"/>
      <c r="H15" s="9"/>
      <c r="I15" s="9"/>
      <c r="J15" s="99"/>
      <c r="K15" s="99"/>
      <c r="L15" s="99"/>
      <c r="M15" s="86"/>
      <c r="N15" s="20">
        <f t="shared" si="0"/>
        <v>0</v>
      </c>
    </row>
    <row r="16" spans="1:14" ht="14.25" customHeight="1" x14ac:dyDescent="0.3">
      <c r="A16" s="123"/>
      <c r="B16" s="127"/>
      <c r="C16" s="128"/>
      <c r="D16" s="87"/>
      <c r="E16" s="87"/>
      <c r="F16" s="87"/>
      <c r="G16" s="87"/>
      <c r="H16" s="87"/>
      <c r="I16" s="87"/>
      <c r="J16" s="129"/>
      <c r="K16" s="129"/>
      <c r="L16" s="129"/>
      <c r="M16" s="78"/>
      <c r="N16" s="20">
        <f t="shared" si="0"/>
        <v>0</v>
      </c>
    </row>
    <row r="17" spans="1:14" ht="14.25" customHeight="1" x14ac:dyDescent="0.3">
      <c r="A17" s="126"/>
      <c r="B17" s="127"/>
      <c r="C17" s="128"/>
      <c r="D17" s="87"/>
      <c r="E17" s="87"/>
      <c r="F17" s="87"/>
      <c r="G17" s="87"/>
      <c r="H17" s="87"/>
      <c r="I17" s="87"/>
      <c r="J17" s="129"/>
      <c r="K17" s="129"/>
      <c r="L17" s="129"/>
      <c r="M17" s="78"/>
      <c r="N17" s="20">
        <f t="shared" si="0"/>
        <v>0</v>
      </c>
    </row>
    <row r="18" spans="1:14" ht="14.25" customHeight="1" x14ac:dyDescent="0.3">
      <c r="A18" s="126"/>
      <c r="B18" s="127"/>
      <c r="C18" s="128"/>
      <c r="D18" s="87"/>
      <c r="E18" s="87"/>
      <c r="F18" s="87"/>
      <c r="G18" s="87"/>
      <c r="H18" s="87"/>
      <c r="I18" s="87"/>
      <c r="J18" s="129"/>
      <c r="K18" s="129"/>
      <c r="L18" s="129"/>
      <c r="M18" s="78"/>
      <c r="N18" s="20">
        <f t="shared" si="0"/>
        <v>0</v>
      </c>
    </row>
    <row r="19" spans="1:14" ht="14.25" customHeight="1" x14ac:dyDescent="0.3">
      <c r="A19" s="126"/>
      <c r="B19" s="127"/>
      <c r="C19" s="128"/>
      <c r="D19" s="87"/>
      <c r="E19" s="87"/>
      <c r="F19" s="87"/>
      <c r="G19" s="87"/>
      <c r="H19" s="87"/>
      <c r="I19" s="87"/>
      <c r="J19" s="129"/>
      <c r="K19" s="129"/>
      <c r="L19" s="129"/>
      <c r="M19" s="78"/>
      <c r="N19" s="20">
        <f t="shared" si="0"/>
        <v>0</v>
      </c>
    </row>
    <row r="20" spans="1:14" ht="14.25" customHeight="1" thickBot="1" x14ac:dyDescent="0.35">
      <c r="A20" s="101"/>
      <c r="B20" s="97"/>
      <c r="C20" s="32"/>
      <c r="D20" s="9"/>
      <c r="E20" s="9"/>
      <c r="F20" s="9"/>
      <c r="G20" s="9"/>
      <c r="H20" s="9"/>
      <c r="I20" s="9"/>
      <c r="J20" s="9"/>
      <c r="K20" s="9"/>
      <c r="L20" s="20"/>
      <c r="M20" s="102"/>
      <c r="N20" s="20">
        <f t="shared" si="0"/>
        <v>0</v>
      </c>
    </row>
    <row r="21" spans="1:14" ht="14.25" customHeight="1" thickBot="1" x14ac:dyDescent="0.35">
      <c r="A21" s="101"/>
      <c r="B21" s="103"/>
      <c r="C21" s="12"/>
      <c r="D21" s="12"/>
      <c r="E21" s="40"/>
      <c r="F21" s="12"/>
      <c r="G21" s="12"/>
      <c r="H21" s="12"/>
      <c r="I21" s="12"/>
      <c r="J21" s="12"/>
      <c r="K21" s="12"/>
      <c r="L21" s="12"/>
      <c r="M21" s="102"/>
      <c r="N21" s="13">
        <f t="shared" si="0"/>
        <v>0</v>
      </c>
    </row>
    <row r="22" spans="1:14" ht="14.25" customHeight="1" thickBot="1" x14ac:dyDescent="0.35">
      <c r="B22" s="41">
        <f t="shared" ref="B22:M22" si="1">SUM(B7:B21)</f>
        <v>0</v>
      </c>
      <c r="C22" s="41">
        <f t="shared" si="1"/>
        <v>4000</v>
      </c>
      <c r="D22" s="41">
        <f t="shared" si="1"/>
        <v>0</v>
      </c>
      <c r="E22" s="41">
        <f t="shared" si="1"/>
        <v>4346</v>
      </c>
      <c r="F22" s="41">
        <f t="shared" si="1"/>
        <v>0</v>
      </c>
      <c r="G22" s="41">
        <f t="shared" si="1"/>
        <v>0</v>
      </c>
      <c r="H22" s="41">
        <f t="shared" si="1"/>
        <v>0</v>
      </c>
      <c r="I22" s="41">
        <f t="shared" si="1"/>
        <v>0</v>
      </c>
      <c r="J22" s="41">
        <f t="shared" si="1"/>
        <v>4936.5</v>
      </c>
      <c r="K22" s="41">
        <f t="shared" si="1"/>
        <v>0</v>
      </c>
      <c r="L22" s="41">
        <f t="shared" si="1"/>
        <v>0</v>
      </c>
      <c r="M22" s="41">
        <f t="shared" si="1"/>
        <v>0</v>
      </c>
      <c r="N22" s="41">
        <f>SUM(N7:N21)</f>
        <v>13282.5</v>
      </c>
    </row>
    <row r="23" spans="1:14" ht="14.25" customHeight="1" x14ac:dyDescent="0.3"/>
    <row r="24" spans="1:14" ht="14.25" customHeight="1" x14ac:dyDescent="0.3">
      <c r="N24" s="17"/>
    </row>
    <row r="25" spans="1:14" ht="14.25" customHeight="1" x14ac:dyDescent="0.3">
      <c r="A25" s="11"/>
      <c r="B25" s="24"/>
      <c r="C25" s="17"/>
      <c r="N25" s="17"/>
    </row>
    <row r="26" spans="1:14" ht="14.25" customHeight="1" x14ac:dyDescent="0.3">
      <c r="A26" s="11"/>
      <c r="B26" s="24"/>
      <c r="C26" s="17"/>
    </row>
    <row r="27" spans="1:14" ht="14.25" customHeight="1" x14ac:dyDescent="0.3">
      <c r="A27" s="11"/>
      <c r="B27" s="24"/>
      <c r="C27" s="17"/>
    </row>
    <row r="28" spans="1:14" ht="14.25" customHeight="1" x14ac:dyDescent="0.3"/>
    <row r="29" spans="1:14" ht="14.25" customHeight="1" x14ac:dyDescent="0.3"/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1">
    <mergeCell ref="A2:N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0"/>
  <sheetViews>
    <sheetView workbookViewId="0">
      <selection activeCell="A10" sqref="A10:L15"/>
    </sheetView>
  </sheetViews>
  <sheetFormatPr baseColWidth="10" defaultColWidth="14.44140625" defaultRowHeight="15" customHeight="1" x14ac:dyDescent="0.3"/>
  <cols>
    <col min="1" max="1" width="68.33203125" customWidth="1"/>
    <col min="2" max="15" width="10.6640625" customWidth="1"/>
    <col min="16" max="21" width="10.6640625" hidden="1" customWidth="1"/>
    <col min="22" max="22" width="12.5546875" customWidth="1"/>
    <col min="23" max="26" width="10.6640625" customWidth="1"/>
  </cols>
  <sheetData>
    <row r="1" spans="1:22" ht="14.25" customHeight="1" x14ac:dyDescent="0.3"/>
    <row r="2" spans="1:22" ht="14.25" customHeight="1" x14ac:dyDescent="0.35">
      <c r="A2" s="168" t="s">
        <v>49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</row>
    <row r="3" spans="1:22" ht="14.25" customHeight="1" x14ac:dyDescent="0.3"/>
    <row r="4" spans="1:22" ht="14.25" customHeight="1" x14ac:dyDescent="0.3"/>
    <row r="5" spans="1:22" ht="14.25" customHeight="1" x14ac:dyDescent="0.35">
      <c r="A5" s="42" t="s">
        <v>33</v>
      </c>
      <c r="B5" s="17"/>
      <c r="C5" s="17"/>
      <c r="S5" s="43" t="s">
        <v>34</v>
      </c>
      <c r="T5" s="44"/>
      <c r="U5" s="44"/>
      <c r="V5" s="45">
        <f>V26</f>
        <v>0</v>
      </c>
    </row>
    <row r="6" spans="1:22" ht="14.25" customHeight="1" x14ac:dyDescent="0.3"/>
    <row r="7" spans="1:22" ht="14.25" customHeight="1" x14ac:dyDescent="0.3">
      <c r="A7" s="46" t="s">
        <v>35</v>
      </c>
      <c r="B7" s="17"/>
      <c r="C7" s="17"/>
    </row>
    <row r="8" spans="1:22" ht="14.25" customHeight="1" x14ac:dyDescent="0.3">
      <c r="B8" s="17"/>
      <c r="C8" s="17"/>
    </row>
    <row r="9" spans="1:22" ht="14.25" customHeight="1" thickBot="1" x14ac:dyDescent="0.35">
      <c r="A9" s="37" t="s">
        <v>32</v>
      </c>
      <c r="B9" s="37" t="s">
        <v>20</v>
      </c>
      <c r="C9" s="37" t="s">
        <v>21</v>
      </c>
      <c r="D9" s="37" t="s">
        <v>22</v>
      </c>
      <c r="E9" s="37" t="s">
        <v>23</v>
      </c>
      <c r="F9" s="37" t="s">
        <v>24</v>
      </c>
      <c r="G9" s="37" t="s">
        <v>25</v>
      </c>
      <c r="H9" s="37" t="s">
        <v>26</v>
      </c>
      <c r="I9" s="37" t="s">
        <v>27</v>
      </c>
      <c r="J9" s="37" t="s">
        <v>28</v>
      </c>
      <c r="K9" s="37" t="s">
        <v>29</v>
      </c>
      <c r="L9" s="37" t="s">
        <v>30</v>
      </c>
      <c r="M9" s="37"/>
      <c r="N9" s="37"/>
      <c r="P9" s="37" t="s">
        <v>26</v>
      </c>
      <c r="Q9" s="37" t="s">
        <v>27</v>
      </c>
      <c r="R9" s="37" t="s">
        <v>28</v>
      </c>
      <c r="S9" s="37" t="s">
        <v>29</v>
      </c>
      <c r="T9" s="37" t="s">
        <v>30</v>
      </c>
      <c r="U9" s="37" t="s">
        <v>31</v>
      </c>
      <c r="V9" s="37" t="s">
        <v>19</v>
      </c>
    </row>
    <row r="10" spans="1:22" ht="14.25" customHeight="1" x14ac:dyDescent="0.3">
      <c r="A10" s="11"/>
      <c r="B10" s="19"/>
      <c r="C10" s="19"/>
      <c r="D10" s="6"/>
      <c r="E10" s="24"/>
      <c r="F10" s="6"/>
      <c r="G10" s="6"/>
      <c r="H10" s="6"/>
      <c r="I10" s="6"/>
      <c r="J10" s="6"/>
      <c r="K10" s="6"/>
      <c r="L10" s="6"/>
      <c r="M10" s="6"/>
      <c r="N10" s="6"/>
      <c r="P10" s="6"/>
      <c r="Q10" s="6"/>
      <c r="R10" s="6"/>
      <c r="S10" s="6"/>
      <c r="T10" s="24"/>
      <c r="U10" s="6"/>
      <c r="V10" s="19">
        <f t="shared" ref="V10:V20" si="0">SUM(B10:U10)</f>
        <v>0</v>
      </c>
    </row>
    <row r="11" spans="1:22" ht="14.25" customHeight="1" x14ac:dyDescent="0.3">
      <c r="A11" s="11"/>
      <c r="B11" s="9"/>
      <c r="C11" s="21"/>
      <c r="D11" s="9"/>
      <c r="E11" s="24"/>
      <c r="F11" s="9"/>
      <c r="G11" s="9"/>
      <c r="H11" s="9"/>
      <c r="I11" s="9"/>
      <c r="J11" s="9"/>
      <c r="K11" s="9"/>
      <c r="L11" s="9"/>
      <c r="M11" s="9"/>
      <c r="N11" s="9"/>
      <c r="P11" s="9"/>
      <c r="Q11" s="9"/>
      <c r="R11" s="9"/>
      <c r="S11" s="9"/>
      <c r="T11" s="17"/>
      <c r="U11" s="9"/>
      <c r="V11" s="20">
        <f t="shared" si="0"/>
        <v>0</v>
      </c>
    </row>
    <row r="12" spans="1:22" ht="14.25" customHeight="1" x14ac:dyDescent="0.3">
      <c r="A12" s="11"/>
      <c r="B12" s="9"/>
      <c r="C12" s="21"/>
      <c r="D12" s="9"/>
      <c r="E12" s="21"/>
      <c r="F12" s="24"/>
      <c r="G12" s="9"/>
      <c r="H12" s="24"/>
      <c r="I12" s="24"/>
      <c r="J12" s="24"/>
      <c r="K12" s="24"/>
      <c r="L12" s="24"/>
      <c r="M12" s="24"/>
      <c r="N12" s="24"/>
      <c r="P12" s="9"/>
      <c r="Q12" s="9"/>
      <c r="R12" s="9"/>
      <c r="S12" s="9"/>
      <c r="T12" s="9"/>
      <c r="U12" s="9"/>
      <c r="V12" s="20">
        <f t="shared" si="0"/>
        <v>0</v>
      </c>
    </row>
    <row r="13" spans="1:22" ht="14.25" customHeight="1" x14ac:dyDescent="0.3">
      <c r="A13" s="117"/>
      <c r="B13" s="9"/>
      <c r="C13" s="21"/>
      <c r="D13" s="9"/>
      <c r="E13" s="9"/>
      <c r="F13" s="24"/>
      <c r="G13" s="20"/>
      <c r="H13" s="24"/>
      <c r="I13" s="24"/>
      <c r="J13" s="24"/>
      <c r="K13" s="131"/>
      <c r="L13" s="24"/>
      <c r="M13" s="24"/>
      <c r="N13" s="24"/>
      <c r="P13" s="20"/>
      <c r="Q13" s="20"/>
      <c r="R13" s="20"/>
      <c r="S13" s="20"/>
      <c r="T13" s="20"/>
      <c r="U13" s="20"/>
      <c r="V13" s="20">
        <f t="shared" si="0"/>
        <v>0</v>
      </c>
    </row>
    <row r="14" spans="1:22" ht="14.25" customHeight="1" x14ac:dyDescent="0.3">
      <c r="A14" s="11"/>
      <c r="B14" s="9"/>
      <c r="C14" s="20"/>
      <c r="D14" s="9"/>
      <c r="E14" s="9"/>
      <c r="F14" s="24"/>
      <c r="G14" s="20"/>
      <c r="H14" s="24"/>
      <c r="I14" s="24"/>
      <c r="J14" s="24"/>
      <c r="K14" s="24"/>
      <c r="L14" s="24"/>
      <c r="M14" s="24"/>
      <c r="N14" s="24"/>
      <c r="P14" s="20"/>
      <c r="Q14" s="20"/>
      <c r="R14" s="20"/>
      <c r="S14" s="20"/>
      <c r="T14" s="20"/>
      <c r="U14" s="20"/>
      <c r="V14" s="20">
        <f t="shared" si="0"/>
        <v>0</v>
      </c>
    </row>
    <row r="15" spans="1:22" ht="14.25" customHeight="1" x14ac:dyDescent="0.3">
      <c r="A15" s="31"/>
      <c r="B15" s="9"/>
      <c r="C15" s="20"/>
      <c r="D15" s="9"/>
      <c r="E15" s="9"/>
      <c r="F15" s="20"/>
      <c r="G15" s="17"/>
      <c r="H15" s="17"/>
      <c r="I15" s="17"/>
      <c r="J15" s="17"/>
      <c r="K15" s="17"/>
      <c r="L15" s="17"/>
      <c r="M15" s="17"/>
      <c r="N15" s="17"/>
      <c r="P15" s="20"/>
      <c r="Q15" s="20"/>
      <c r="R15" s="20"/>
      <c r="S15" s="20"/>
      <c r="T15" s="20"/>
      <c r="U15" s="20"/>
      <c r="V15" s="20">
        <f t="shared" si="0"/>
        <v>0</v>
      </c>
    </row>
    <row r="16" spans="1:22" ht="14.25" customHeight="1" x14ac:dyDescent="0.3">
      <c r="A16" s="31"/>
      <c r="B16" s="9"/>
      <c r="C16" s="20"/>
      <c r="D16" s="9"/>
      <c r="E16" s="9"/>
      <c r="F16" s="20"/>
      <c r="G16" s="17"/>
      <c r="H16" s="17"/>
      <c r="I16" s="17"/>
      <c r="J16" s="17"/>
      <c r="K16" s="17"/>
      <c r="L16" s="17"/>
      <c r="M16" s="17"/>
      <c r="N16" s="17"/>
      <c r="P16" s="20"/>
      <c r="Q16" s="20"/>
      <c r="R16" s="20"/>
      <c r="S16" s="20"/>
      <c r="T16" s="20"/>
      <c r="U16" s="20"/>
      <c r="V16" s="20">
        <f t="shared" si="0"/>
        <v>0</v>
      </c>
    </row>
    <row r="17" spans="1:23" ht="14.25" customHeight="1" x14ac:dyDescent="0.3">
      <c r="A17" s="31"/>
      <c r="B17" s="9"/>
      <c r="C17" s="20"/>
      <c r="D17" s="9"/>
      <c r="E17" s="9"/>
      <c r="F17" s="20"/>
      <c r="G17" s="17"/>
      <c r="H17" s="17"/>
      <c r="I17" s="17"/>
      <c r="J17" s="17"/>
      <c r="K17" s="17"/>
      <c r="L17" s="17"/>
      <c r="M17" s="17"/>
      <c r="N17" s="17"/>
      <c r="P17" s="20"/>
      <c r="Q17" s="20"/>
      <c r="R17" s="20"/>
      <c r="S17" s="20"/>
      <c r="T17" s="20"/>
      <c r="U17" s="20"/>
      <c r="V17" s="20">
        <f t="shared" si="0"/>
        <v>0</v>
      </c>
    </row>
    <row r="18" spans="1:23" ht="14.25" customHeight="1" x14ac:dyDescent="0.3">
      <c r="A18" s="31"/>
      <c r="B18" s="9"/>
      <c r="C18" s="20"/>
      <c r="D18" s="9"/>
      <c r="E18" s="9"/>
      <c r="F18" s="20"/>
      <c r="G18" s="17"/>
      <c r="H18" s="17"/>
      <c r="I18" s="17"/>
      <c r="J18" s="17"/>
      <c r="K18" s="17"/>
      <c r="L18" s="17"/>
      <c r="M18" s="17"/>
      <c r="N18" s="17"/>
      <c r="P18" s="20"/>
      <c r="Q18" s="20"/>
      <c r="R18" s="20"/>
      <c r="S18" s="20"/>
      <c r="T18" s="20"/>
      <c r="U18" s="20"/>
      <c r="V18" s="20">
        <f t="shared" si="0"/>
        <v>0</v>
      </c>
    </row>
    <row r="19" spans="1:23" ht="14.25" customHeight="1" x14ac:dyDescent="0.3">
      <c r="A19" s="31"/>
      <c r="B19" s="9"/>
      <c r="C19" s="20"/>
      <c r="D19" s="9"/>
      <c r="E19" s="9"/>
      <c r="F19" s="20"/>
      <c r="G19" s="17"/>
      <c r="H19" s="17"/>
      <c r="I19" s="17"/>
      <c r="J19" s="17"/>
      <c r="K19" s="17"/>
      <c r="L19" s="17"/>
      <c r="M19" s="17"/>
      <c r="N19" s="17"/>
      <c r="P19" s="20"/>
      <c r="Q19" s="20"/>
      <c r="R19" s="20"/>
      <c r="S19" s="20"/>
      <c r="T19" s="20"/>
      <c r="U19" s="20"/>
      <c r="V19" s="20">
        <f t="shared" si="0"/>
        <v>0</v>
      </c>
    </row>
    <row r="20" spans="1:23" ht="14.25" customHeight="1" x14ac:dyDescent="0.3">
      <c r="A20" s="31"/>
      <c r="B20" s="9"/>
      <c r="C20" s="20"/>
      <c r="D20" s="9"/>
      <c r="E20" s="9"/>
      <c r="F20" s="20"/>
      <c r="G20" s="17"/>
      <c r="H20" s="17"/>
      <c r="I20" s="17"/>
      <c r="J20" s="17"/>
      <c r="K20" s="17"/>
      <c r="L20" s="17"/>
      <c r="M20" s="17"/>
      <c r="N20" s="17"/>
      <c r="P20" s="20"/>
      <c r="Q20" s="20"/>
      <c r="R20" s="20"/>
      <c r="S20" s="20"/>
      <c r="T20" s="20"/>
      <c r="U20" s="20"/>
      <c r="V20" s="20">
        <f t="shared" si="0"/>
        <v>0</v>
      </c>
    </row>
    <row r="21" spans="1:23" ht="14.25" customHeight="1" x14ac:dyDescent="0.3">
      <c r="A21" s="9"/>
      <c r="B21" s="9"/>
      <c r="C21" s="9"/>
      <c r="D21" s="20"/>
      <c r="E21" s="9"/>
      <c r="F21" s="21"/>
      <c r="G21" s="21"/>
      <c r="H21" s="21"/>
      <c r="I21" s="21"/>
      <c r="J21" s="21"/>
      <c r="K21" s="21"/>
      <c r="L21" s="21"/>
      <c r="M21" s="21"/>
      <c r="N21" s="21"/>
      <c r="P21" s="21"/>
      <c r="Q21" s="21"/>
      <c r="R21" s="21"/>
      <c r="S21" s="21"/>
      <c r="T21" s="21"/>
      <c r="U21" s="21"/>
      <c r="V21" s="20">
        <f t="shared" ref="V21:V25" si="1">SUM(B21:U21)</f>
        <v>0</v>
      </c>
    </row>
    <row r="22" spans="1:23" ht="14.25" customHeight="1" x14ac:dyDescent="0.3">
      <c r="A22" s="9"/>
      <c r="B22" s="9"/>
      <c r="C22" s="9"/>
      <c r="D22" s="9"/>
      <c r="E22" s="9"/>
      <c r="F22" s="21"/>
      <c r="G22" s="21"/>
      <c r="H22" s="21"/>
      <c r="I22" s="21"/>
      <c r="J22" s="21"/>
      <c r="K22" s="21"/>
      <c r="L22" s="21"/>
      <c r="M22" s="21"/>
      <c r="N22" s="21"/>
      <c r="P22" s="21"/>
      <c r="Q22" s="21"/>
      <c r="R22" s="21"/>
      <c r="S22" s="21"/>
      <c r="T22" s="21"/>
      <c r="U22" s="21"/>
      <c r="V22" s="20">
        <f t="shared" si="1"/>
        <v>0</v>
      </c>
    </row>
    <row r="23" spans="1:23" ht="14.25" customHeight="1" x14ac:dyDescent="0.3">
      <c r="A23" s="9"/>
      <c r="B23" s="9"/>
      <c r="C23" s="9"/>
      <c r="D23" s="9"/>
      <c r="E23" s="9"/>
      <c r="F23" s="21"/>
      <c r="G23" s="21"/>
      <c r="H23" s="21"/>
      <c r="I23" s="21"/>
      <c r="J23" s="21"/>
      <c r="K23" s="21"/>
      <c r="L23" s="21"/>
      <c r="M23" s="21"/>
      <c r="N23" s="21"/>
      <c r="P23" s="21"/>
      <c r="Q23" s="21"/>
      <c r="R23" s="21"/>
      <c r="S23" s="21"/>
      <c r="T23" s="21"/>
      <c r="U23" s="21"/>
      <c r="V23" s="20">
        <f t="shared" si="1"/>
        <v>0</v>
      </c>
    </row>
    <row r="24" spans="1:23" ht="14.25" customHeight="1" x14ac:dyDescent="0.3">
      <c r="A24" s="9"/>
      <c r="B24" s="9"/>
      <c r="C24" s="9"/>
      <c r="D24" s="9"/>
      <c r="E24" s="9"/>
      <c r="F24" s="9"/>
      <c r="G24" s="21"/>
      <c r="H24" s="9"/>
      <c r="I24" s="9"/>
      <c r="J24" s="9"/>
      <c r="K24" s="9"/>
      <c r="L24" s="9"/>
      <c r="M24" s="9"/>
      <c r="N24" s="9"/>
      <c r="P24" s="21"/>
      <c r="Q24" s="21"/>
      <c r="R24" s="21"/>
      <c r="S24" s="21"/>
      <c r="T24" s="21"/>
      <c r="U24" s="21"/>
      <c r="V24" s="20">
        <f t="shared" si="1"/>
        <v>0</v>
      </c>
    </row>
    <row r="25" spans="1:23" ht="14.2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P25" s="12"/>
      <c r="Q25" s="12"/>
      <c r="R25" s="12"/>
      <c r="S25" s="12"/>
      <c r="T25" s="12"/>
      <c r="U25" s="12"/>
      <c r="V25" s="20">
        <f t="shared" si="1"/>
        <v>0</v>
      </c>
    </row>
    <row r="26" spans="1:23" ht="14.25" customHeight="1" x14ac:dyDescent="0.3">
      <c r="B26" s="47">
        <f t="shared" ref="B26:G26" si="2">SUM(B10:B25)</f>
        <v>0</v>
      </c>
      <c r="C26" s="47">
        <f t="shared" si="2"/>
        <v>0</v>
      </c>
      <c r="D26" s="47">
        <f t="shared" si="2"/>
        <v>0</v>
      </c>
      <c r="E26" s="47">
        <f t="shared" si="2"/>
        <v>0</v>
      </c>
      <c r="F26" s="47">
        <f t="shared" si="2"/>
        <v>0</v>
      </c>
      <c r="G26" s="47">
        <f t="shared" si="2"/>
        <v>0</v>
      </c>
      <c r="H26" s="47"/>
      <c r="I26" s="47"/>
      <c r="J26" s="47"/>
      <c r="K26" s="47"/>
      <c r="L26" s="47"/>
      <c r="M26" s="47"/>
      <c r="N26" s="47"/>
      <c r="P26" s="47">
        <f t="shared" ref="P26:V26" si="3">SUM(P10:P25)</f>
        <v>0</v>
      </c>
      <c r="Q26" s="47">
        <f t="shared" si="3"/>
        <v>0</v>
      </c>
      <c r="R26" s="47">
        <f t="shared" si="3"/>
        <v>0</v>
      </c>
      <c r="S26" s="47">
        <f t="shared" si="3"/>
        <v>0</v>
      </c>
      <c r="T26" s="47">
        <f t="shared" si="3"/>
        <v>0</v>
      </c>
      <c r="U26" s="47">
        <f t="shared" si="3"/>
        <v>0</v>
      </c>
      <c r="V26" s="47">
        <f t="shared" si="3"/>
        <v>0</v>
      </c>
      <c r="W26" s="48"/>
    </row>
    <row r="27" spans="1:23" ht="14.25" customHeight="1" x14ac:dyDescent="0.3"/>
    <row r="28" spans="1:23" ht="14.25" customHeight="1" x14ac:dyDescent="0.3">
      <c r="B28" s="17"/>
      <c r="C28" s="17"/>
    </row>
    <row r="29" spans="1:23" ht="14.25" customHeight="1" x14ac:dyDescent="0.3">
      <c r="B29" s="17"/>
      <c r="C29" s="17"/>
    </row>
    <row r="30" spans="1:23" ht="14.25" customHeight="1" x14ac:dyDescent="0.3">
      <c r="B30" s="17"/>
      <c r="C30" s="17"/>
    </row>
    <row r="31" spans="1:23" ht="14.25" customHeight="1" x14ac:dyDescent="0.3">
      <c r="B31" s="17"/>
    </row>
    <row r="32" spans="1:2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A2:V2"/>
  </mergeCells>
  <conditionalFormatting sqref="A13">
    <cfRule type="expression" dxfId="8" priority="2">
      <formula>#REF!="Banque"</formula>
    </cfRule>
  </conditionalFormatting>
  <conditionalFormatting sqref="K13">
    <cfRule type="expression" dxfId="7" priority="1">
      <formula>#REF!="Banque"</formula>
    </cfRule>
  </conditionalFormatting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000"/>
  <sheetViews>
    <sheetView zoomScale="70" zoomScaleNormal="70" workbookViewId="0">
      <selection activeCell="G7" sqref="A7:G7"/>
    </sheetView>
  </sheetViews>
  <sheetFormatPr baseColWidth="10" defaultColWidth="14.44140625" defaultRowHeight="15" customHeight="1" x14ac:dyDescent="0.3"/>
  <cols>
    <col min="1" max="1" width="72.33203125" customWidth="1"/>
    <col min="2" max="5" width="10.6640625" customWidth="1"/>
    <col min="6" max="15" width="11.44140625" customWidth="1"/>
    <col min="16" max="21" width="11.44140625" hidden="1" customWidth="1"/>
    <col min="22" max="26" width="10.6640625" customWidth="1"/>
  </cols>
  <sheetData>
    <row r="1" spans="1:23" ht="14.25" customHeight="1" x14ac:dyDescent="0.3"/>
    <row r="2" spans="1:23" ht="14.25" customHeight="1" x14ac:dyDescent="0.35">
      <c r="C2" s="168" t="s">
        <v>36</v>
      </c>
      <c r="D2" s="169"/>
      <c r="V2" s="18">
        <f>V4+V22</f>
        <v>0</v>
      </c>
    </row>
    <row r="3" spans="1:23" ht="14.25" customHeight="1" x14ac:dyDescent="0.3"/>
    <row r="4" spans="1:23" ht="14.25" customHeight="1" x14ac:dyDescent="0.3">
      <c r="A4" s="49" t="s">
        <v>37</v>
      </c>
      <c r="B4" s="50"/>
      <c r="C4" s="50"/>
      <c r="V4" s="18">
        <f>V19</f>
        <v>0</v>
      </c>
      <c r="W4" s="17"/>
    </row>
    <row r="5" spans="1:23" ht="14.25" customHeight="1" x14ac:dyDescent="0.3">
      <c r="B5" s="17"/>
      <c r="C5" s="17"/>
    </row>
    <row r="6" spans="1:23" ht="14.25" customHeight="1" x14ac:dyDescent="0.3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/>
      <c r="I6" s="37"/>
      <c r="J6" s="37"/>
      <c r="K6" s="37"/>
      <c r="L6" s="37"/>
      <c r="M6" s="37"/>
      <c r="N6" s="37"/>
      <c r="O6" s="37" t="s">
        <v>25</v>
      </c>
      <c r="P6" s="37" t="s">
        <v>26</v>
      </c>
      <c r="Q6" s="37" t="s">
        <v>27</v>
      </c>
      <c r="R6" s="37" t="s">
        <v>28</v>
      </c>
      <c r="S6" s="37" t="s">
        <v>29</v>
      </c>
      <c r="T6" s="37" t="s">
        <v>30</v>
      </c>
      <c r="U6" s="37" t="s">
        <v>31</v>
      </c>
      <c r="V6" s="37" t="s">
        <v>19</v>
      </c>
    </row>
    <row r="7" spans="1:23" ht="14.25" customHeight="1" x14ac:dyDescent="0.3">
      <c r="A7" s="51"/>
      <c r="B7" s="19"/>
      <c r="C7" s="52"/>
      <c r="D7" s="6"/>
      <c r="E7" s="53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52"/>
      <c r="U7" s="6"/>
      <c r="V7" s="19">
        <f t="shared" ref="V7:V18" si="0">SUM(B7:U7)</f>
        <v>0</v>
      </c>
    </row>
    <row r="8" spans="1:23" ht="14.25" customHeight="1" x14ac:dyDescent="0.3">
      <c r="A8" s="38"/>
      <c r="B8" s="9"/>
      <c r="C8" s="32"/>
      <c r="D8" s="9"/>
      <c r="E8" s="21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32"/>
      <c r="U8" s="21"/>
      <c r="V8" s="20">
        <f t="shared" si="0"/>
        <v>0</v>
      </c>
    </row>
    <row r="9" spans="1:23" ht="14.25" customHeight="1" x14ac:dyDescent="0.3">
      <c r="A9" s="39"/>
      <c r="B9" s="9"/>
      <c r="C9" s="32"/>
      <c r="D9" s="9"/>
      <c r="E9" s="21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54"/>
      <c r="V9" s="20">
        <f t="shared" si="0"/>
        <v>0</v>
      </c>
    </row>
    <row r="10" spans="1:23" ht="14.25" customHeight="1" x14ac:dyDescent="0.3">
      <c r="A10" s="38"/>
      <c r="B10" s="9"/>
      <c r="C10" s="32"/>
      <c r="D10" s="9"/>
      <c r="E10" s="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>
        <f t="shared" si="0"/>
        <v>0</v>
      </c>
    </row>
    <row r="11" spans="1:23" ht="14.25" customHeight="1" x14ac:dyDescent="0.3">
      <c r="A11" s="39"/>
      <c r="B11" s="9"/>
      <c r="C11" s="32"/>
      <c r="D11" s="32"/>
      <c r="E11" s="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>
        <f t="shared" si="0"/>
        <v>0</v>
      </c>
    </row>
    <row r="12" spans="1:23" ht="14.25" customHeight="1" x14ac:dyDescent="0.3">
      <c r="A12" s="55"/>
      <c r="B12" s="9"/>
      <c r="C12" s="32"/>
      <c r="D12" s="20"/>
      <c r="E12" s="9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>
        <f t="shared" si="0"/>
        <v>0</v>
      </c>
    </row>
    <row r="13" spans="1:23" ht="14.25" customHeight="1" x14ac:dyDescent="0.3">
      <c r="A13" s="39"/>
      <c r="B13" s="9"/>
      <c r="C13" s="32"/>
      <c r="D13" s="32"/>
      <c r="E13" s="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>
        <f t="shared" si="0"/>
        <v>0</v>
      </c>
    </row>
    <row r="14" spans="1:23" ht="14.25" customHeight="1" x14ac:dyDescent="0.3">
      <c r="A14" s="38"/>
      <c r="B14" s="9"/>
      <c r="C14" s="32"/>
      <c r="D14" s="29"/>
      <c r="E14" s="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>
        <f t="shared" si="0"/>
        <v>0</v>
      </c>
    </row>
    <row r="15" spans="1:23" ht="14.25" customHeight="1" x14ac:dyDescent="0.3">
      <c r="A15" s="11"/>
      <c r="B15" s="9"/>
      <c r="C15" s="32"/>
      <c r="D15" s="9"/>
      <c r="E15" s="2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>
        <f t="shared" si="0"/>
        <v>0</v>
      </c>
    </row>
    <row r="16" spans="1:23" ht="14.25" customHeight="1" x14ac:dyDescent="0.3">
      <c r="A16" s="31"/>
      <c r="B16" s="9"/>
      <c r="C16" s="32"/>
      <c r="D16" s="9"/>
      <c r="E16" s="9"/>
      <c r="F16" s="20"/>
      <c r="G16" s="17"/>
      <c r="H16" s="17"/>
      <c r="I16" s="17"/>
      <c r="J16" s="17"/>
      <c r="K16" s="17"/>
      <c r="L16" s="17"/>
      <c r="M16" s="17"/>
      <c r="N16" s="17"/>
      <c r="O16" s="17"/>
      <c r="P16" s="20"/>
      <c r="Q16" s="20"/>
      <c r="R16" s="20"/>
      <c r="S16" s="20"/>
      <c r="T16" s="20"/>
      <c r="U16" s="20"/>
      <c r="V16" s="20">
        <f t="shared" si="0"/>
        <v>0</v>
      </c>
    </row>
    <row r="17" spans="1:24" ht="14.25" customHeight="1" x14ac:dyDescent="0.3">
      <c r="A17" s="56"/>
      <c r="B17" s="9"/>
      <c r="C17" s="20"/>
      <c r="D17" s="9"/>
      <c r="E17" s="9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>
        <f t="shared" si="0"/>
        <v>0</v>
      </c>
    </row>
    <row r="18" spans="1:24" ht="14.25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20">
        <f t="shared" si="0"/>
        <v>0</v>
      </c>
    </row>
    <row r="19" spans="1:24" ht="14.25" customHeight="1" x14ac:dyDescent="0.3">
      <c r="B19" s="47">
        <f t="shared" ref="B19:F19" si="1">SUM(B7:B18)</f>
        <v>0</v>
      </c>
      <c r="C19" s="47">
        <f t="shared" si="1"/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/>
      <c r="H19" s="47"/>
      <c r="I19" s="47"/>
      <c r="J19" s="47"/>
      <c r="K19" s="47"/>
      <c r="L19" s="47"/>
      <c r="M19" s="47"/>
      <c r="N19" s="47"/>
      <c r="O19" s="47">
        <f t="shared" ref="O19:V19" si="2">SUM(O7:O18)</f>
        <v>0</v>
      </c>
      <c r="P19" s="47">
        <f t="shared" si="2"/>
        <v>0</v>
      </c>
      <c r="Q19" s="47">
        <f t="shared" si="2"/>
        <v>0</v>
      </c>
      <c r="R19" s="47">
        <f t="shared" si="2"/>
        <v>0</v>
      </c>
      <c r="S19" s="47">
        <f t="shared" si="2"/>
        <v>0</v>
      </c>
      <c r="T19" s="47">
        <f t="shared" si="2"/>
        <v>0</v>
      </c>
      <c r="U19" s="47">
        <f t="shared" si="2"/>
        <v>0</v>
      </c>
      <c r="V19" s="47">
        <f t="shared" si="2"/>
        <v>0</v>
      </c>
      <c r="W19" s="48"/>
    </row>
    <row r="20" spans="1:24" ht="14.25" customHeight="1" x14ac:dyDescent="0.3"/>
    <row r="21" spans="1:24" ht="14.25" customHeight="1" x14ac:dyDescent="0.3"/>
    <row r="22" spans="1:24" ht="14.25" customHeight="1" x14ac:dyDescent="0.3">
      <c r="A22" s="49" t="s">
        <v>38</v>
      </c>
      <c r="B22" s="50"/>
      <c r="C22" s="50"/>
      <c r="V22" s="18">
        <f>V35</f>
        <v>0</v>
      </c>
    </row>
    <row r="23" spans="1:24" ht="14.25" customHeight="1" x14ac:dyDescent="0.3">
      <c r="B23" s="17"/>
      <c r="C23" s="17"/>
      <c r="X23" s="17"/>
    </row>
    <row r="24" spans="1:24" ht="14.25" customHeight="1" x14ac:dyDescent="0.3">
      <c r="A24" s="37" t="s">
        <v>32</v>
      </c>
      <c r="B24" s="37" t="s">
        <v>20</v>
      </c>
      <c r="C24" s="37" t="s">
        <v>21</v>
      </c>
      <c r="D24" s="37" t="s">
        <v>22</v>
      </c>
      <c r="E24" s="37" t="s">
        <v>23</v>
      </c>
      <c r="F24" s="37" t="s">
        <v>24</v>
      </c>
      <c r="G24" s="37" t="s">
        <v>25</v>
      </c>
      <c r="H24" s="37" t="s">
        <v>26</v>
      </c>
      <c r="I24" s="37" t="s">
        <v>27</v>
      </c>
      <c r="J24" s="37" t="s">
        <v>28</v>
      </c>
      <c r="K24" s="37" t="s">
        <v>29</v>
      </c>
      <c r="L24" s="37"/>
      <c r="M24" s="37"/>
      <c r="N24" s="37"/>
      <c r="O24" s="37" t="s">
        <v>25</v>
      </c>
      <c r="P24" s="37" t="s">
        <v>26</v>
      </c>
      <c r="Q24" s="37" t="s">
        <v>27</v>
      </c>
      <c r="R24" s="37" t="s">
        <v>28</v>
      </c>
      <c r="S24" s="37" t="s">
        <v>29</v>
      </c>
      <c r="T24" s="37" t="s">
        <v>30</v>
      </c>
      <c r="U24" s="37" t="s">
        <v>31</v>
      </c>
      <c r="V24" s="37" t="s">
        <v>19</v>
      </c>
    </row>
    <row r="25" spans="1:24" ht="14.25" customHeight="1" x14ac:dyDescent="0.3">
      <c r="A25" s="11"/>
      <c r="B25" s="19"/>
      <c r="C25" s="52"/>
      <c r="D25" s="6"/>
      <c r="E25" s="5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52"/>
      <c r="U25" s="6"/>
      <c r="V25" s="19">
        <f t="shared" ref="V25:V34" si="3">SUM(B25:U25)</f>
        <v>0</v>
      </c>
    </row>
    <row r="26" spans="1:24" ht="14.25" customHeight="1" x14ac:dyDescent="0.3">
      <c r="A26" s="57"/>
      <c r="B26" s="9"/>
      <c r="C26" s="32"/>
      <c r="D26" s="9"/>
      <c r="E26" s="21"/>
      <c r="F26" s="58"/>
      <c r="G26" s="58"/>
      <c r="H26" s="58"/>
      <c r="I26" s="58"/>
      <c r="J26" s="58"/>
      <c r="K26" s="58"/>
      <c r="L26" s="58"/>
      <c r="M26" s="58"/>
      <c r="N26" s="58"/>
      <c r="O26" s="9"/>
      <c r="P26" s="9"/>
      <c r="Q26" s="9"/>
      <c r="R26" s="9"/>
      <c r="S26" s="9"/>
      <c r="T26" s="32"/>
      <c r="U26" s="21"/>
      <c r="V26" s="20">
        <f t="shared" si="3"/>
        <v>0</v>
      </c>
    </row>
    <row r="27" spans="1:24" ht="14.25" customHeight="1" x14ac:dyDescent="0.3">
      <c r="A27" s="23"/>
      <c r="B27" s="9"/>
      <c r="C27" s="32"/>
      <c r="D27" s="9"/>
      <c r="E27" s="21"/>
      <c r="F27" s="28"/>
      <c r="G27" s="28"/>
      <c r="H27" s="28"/>
      <c r="I27" s="28"/>
      <c r="J27" s="28"/>
      <c r="K27" s="28"/>
      <c r="L27" s="28"/>
      <c r="M27" s="28"/>
      <c r="N27" s="28"/>
      <c r="O27" s="9"/>
      <c r="P27" s="9"/>
      <c r="Q27" s="9"/>
      <c r="R27" s="9"/>
      <c r="S27" s="9"/>
      <c r="T27" s="9"/>
      <c r="U27" s="54"/>
      <c r="V27" s="20">
        <f t="shared" si="3"/>
        <v>0</v>
      </c>
    </row>
    <row r="28" spans="1:24" ht="14.25" customHeight="1" x14ac:dyDescent="0.3">
      <c r="A28" s="23"/>
      <c r="B28" s="9"/>
      <c r="C28" s="32"/>
      <c r="D28" s="9"/>
      <c r="E28" s="21"/>
      <c r="F28" s="28"/>
      <c r="G28" s="28"/>
      <c r="H28" s="28"/>
      <c r="I28" s="28"/>
      <c r="J28" s="28"/>
      <c r="K28" s="28"/>
      <c r="L28" s="28"/>
      <c r="M28" s="28"/>
      <c r="N28" s="28"/>
      <c r="O28" s="9"/>
      <c r="P28" s="9"/>
      <c r="Q28" s="9"/>
      <c r="R28" s="9"/>
      <c r="S28" s="9"/>
      <c r="T28" s="9"/>
      <c r="U28" s="54"/>
      <c r="V28" s="20">
        <f t="shared" si="3"/>
        <v>0</v>
      </c>
    </row>
    <row r="29" spans="1:24" ht="14.25" customHeight="1" x14ac:dyDescent="0.3">
      <c r="A29" s="23"/>
      <c r="B29" s="9"/>
      <c r="C29" s="32"/>
      <c r="D29" s="9"/>
      <c r="E29" s="21"/>
      <c r="F29" s="28"/>
      <c r="G29" s="28"/>
      <c r="H29" s="28"/>
      <c r="I29" s="28"/>
      <c r="J29" s="28"/>
      <c r="K29" s="28"/>
      <c r="L29" s="28"/>
      <c r="M29" s="28"/>
      <c r="N29" s="28"/>
      <c r="O29" s="9"/>
      <c r="P29" s="9"/>
      <c r="Q29" s="9"/>
      <c r="R29" s="9"/>
      <c r="S29" s="9"/>
      <c r="T29" s="9"/>
      <c r="U29" s="54"/>
      <c r="V29" s="20">
        <f t="shared" si="3"/>
        <v>0</v>
      </c>
    </row>
    <row r="30" spans="1:24" ht="14.25" customHeight="1" x14ac:dyDescent="0.3">
      <c r="A30" s="23"/>
      <c r="B30" s="9"/>
      <c r="C30" s="32"/>
      <c r="D30" s="9"/>
      <c r="E30" s="21"/>
      <c r="F30" s="28"/>
      <c r="G30" s="28"/>
      <c r="H30" s="28"/>
      <c r="I30" s="28"/>
      <c r="J30" s="28"/>
      <c r="K30" s="28"/>
      <c r="L30" s="28"/>
      <c r="M30" s="28"/>
      <c r="N30" s="28"/>
      <c r="O30" s="9"/>
      <c r="P30" s="9"/>
      <c r="Q30" s="9"/>
      <c r="R30" s="9"/>
      <c r="S30" s="9"/>
      <c r="T30" s="9"/>
      <c r="U30" s="54"/>
      <c r="V30" s="20">
        <f t="shared" si="3"/>
        <v>0</v>
      </c>
    </row>
    <row r="31" spans="1:24" ht="14.25" customHeight="1" x14ac:dyDescent="0.3">
      <c r="A31" s="23"/>
      <c r="B31" s="9"/>
      <c r="C31" s="32"/>
      <c r="D31" s="9"/>
      <c r="E31" s="21"/>
      <c r="F31" s="28"/>
      <c r="G31" s="28"/>
      <c r="H31" s="28"/>
      <c r="I31" s="28"/>
      <c r="J31" s="28"/>
      <c r="K31" s="28"/>
      <c r="L31" s="28"/>
      <c r="M31" s="28"/>
      <c r="N31" s="28"/>
      <c r="O31" s="9"/>
      <c r="P31" s="9"/>
      <c r="Q31" s="9"/>
      <c r="R31" s="9"/>
      <c r="S31" s="9"/>
      <c r="T31" s="9"/>
      <c r="U31" s="54"/>
      <c r="V31" s="20">
        <f t="shared" si="3"/>
        <v>0</v>
      </c>
    </row>
    <row r="32" spans="1:24" ht="14.25" customHeight="1" x14ac:dyDescent="0.3">
      <c r="A32" s="38"/>
      <c r="B32" s="9"/>
      <c r="C32" s="32"/>
      <c r="D32" s="9"/>
      <c r="E32" s="9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>
        <f t="shared" si="3"/>
        <v>0</v>
      </c>
    </row>
    <row r="33" spans="1:22" ht="14.25" customHeight="1" x14ac:dyDescent="0.3">
      <c r="A33" s="39"/>
      <c r="B33" s="9"/>
      <c r="C33" s="32"/>
      <c r="D33" s="32"/>
      <c r="E33" s="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>
        <f t="shared" si="3"/>
        <v>0</v>
      </c>
    </row>
    <row r="34" spans="1:22" ht="14.25" customHeight="1" x14ac:dyDescent="0.3">
      <c r="A34" s="59"/>
      <c r="B34" s="12"/>
      <c r="C34" s="40"/>
      <c r="D34" s="13"/>
      <c r="E34" s="12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>
        <f t="shared" si="3"/>
        <v>0</v>
      </c>
    </row>
    <row r="35" spans="1:22" ht="14.25" customHeight="1" x14ac:dyDescent="0.3">
      <c r="A35" s="39"/>
      <c r="B35" s="47">
        <f t="shared" ref="B35:F35" si="4">SUM(B25:B34)</f>
        <v>0</v>
      </c>
      <c r="C35" s="47">
        <f t="shared" si="4"/>
        <v>0</v>
      </c>
      <c r="D35" s="47">
        <f t="shared" si="4"/>
        <v>0</v>
      </c>
      <c r="E35" s="47">
        <f t="shared" si="4"/>
        <v>0</v>
      </c>
      <c r="F35" s="47">
        <f t="shared" si="4"/>
        <v>0</v>
      </c>
      <c r="G35" s="47"/>
      <c r="H35" s="47"/>
      <c r="I35" s="47"/>
      <c r="J35" s="47"/>
      <c r="K35" s="47"/>
      <c r="L35" s="47"/>
      <c r="M35" s="47"/>
      <c r="N35" s="47"/>
      <c r="O35" s="47">
        <f>SUM(O25:O34)</f>
        <v>0</v>
      </c>
      <c r="P35" s="47"/>
      <c r="Q35" s="47"/>
      <c r="R35" s="47"/>
      <c r="S35" s="47"/>
      <c r="T35" s="47"/>
      <c r="U35" s="47"/>
      <c r="V35" s="47">
        <f>SUM(V25:V34)</f>
        <v>0</v>
      </c>
    </row>
    <row r="36" spans="1:22" ht="14.25" customHeight="1" x14ac:dyDescent="0.3">
      <c r="B36" s="24"/>
      <c r="C36" s="17"/>
    </row>
    <row r="37" spans="1:22" ht="14.25" customHeight="1" x14ac:dyDescent="0.3"/>
    <row r="38" spans="1:22" ht="14.25" customHeight="1" x14ac:dyDescent="0.3"/>
    <row r="39" spans="1:22" ht="14.25" customHeight="1" x14ac:dyDescent="0.3">
      <c r="A39" s="57"/>
      <c r="B39" s="58"/>
      <c r="C39" s="25"/>
    </row>
    <row r="40" spans="1:22" ht="14.25" customHeight="1" x14ac:dyDescent="0.3">
      <c r="B40" s="17"/>
      <c r="C40" s="17"/>
    </row>
    <row r="41" spans="1:22" ht="14.25" customHeight="1" x14ac:dyDescent="0.3">
      <c r="A41" s="11"/>
      <c r="B41" s="24"/>
      <c r="C41" s="17"/>
    </row>
    <row r="42" spans="1:22" ht="14.25" customHeight="1" x14ac:dyDescent="0.3"/>
    <row r="43" spans="1:22" ht="14.25" customHeight="1" x14ac:dyDescent="0.3">
      <c r="A43" s="11"/>
      <c r="B43" s="24"/>
      <c r="C43" s="17"/>
    </row>
    <row r="44" spans="1:22" ht="14.25" customHeight="1" x14ac:dyDescent="0.3"/>
    <row r="45" spans="1:22" ht="14.25" customHeight="1" x14ac:dyDescent="0.3"/>
    <row r="46" spans="1:22" ht="14.25" customHeight="1" x14ac:dyDescent="0.3"/>
    <row r="47" spans="1:22" ht="14.25" customHeight="1" x14ac:dyDescent="0.3"/>
    <row r="48" spans="1:22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C2:D2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0"/>
  <sheetViews>
    <sheetView workbookViewId="0">
      <selection activeCell="A4" sqref="A4"/>
    </sheetView>
  </sheetViews>
  <sheetFormatPr baseColWidth="10" defaultColWidth="14.44140625" defaultRowHeight="15" customHeight="1" x14ac:dyDescent="0.3"/>
  <cols>
    <col min="1" max="1" width="62.44140625" customWidth="1"/>
    <col min="2" max="5" width="10.6640625" customWidth="1"/>
    <col min="6" max="13" width="11.44140625" customWidth="1"/>
    <col min="14" max="26" width="10.6640625" customWidth="1"/>
  </cols>
  <sheetData>
    <row r="1" spans="1:14" ht="14.25" customHeight="1" x14ac:dyDescent="0.3"/>
    <row r="2" spans="1:14" ht="14.25" customHeight="1" x14ac:dyDescent="0.3">
      <c r="A2" s="185" t="s">
        <v>50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7"/>
    </row>
    <row r="3" spans="1:14" ht="14.25" customHeight="1" x14ac:dyDescent="0.3"/>
    <row r="4" spans="1:14" ht="14.25" customHeight="1" x14ac:dyDescent="0.35">
      <c r="A4" s="60" t="s">
        <v>106</v>
      </c>
      <c r="B4" s="17"/>
      <c r="C4" s="17"/>
      <c r="L4" s="43" t="s">
        <v>19</v>
      </c>
      <c r="N4" s="18">
        <f>N20</f>
        <v>0</v>
      </c>
    </row>
    <row r="5" spans="1:14" ht="14.25" customHeight="1" thickBot="1" x14ac:dyDescent="0.35">
      <c r="B5" s="17"/>
      <c r="C5" s="17"/>
    </row>
    <row r="6" spans="1:14" ht="14.25" customHeight="1" x14ac:dyDescent="0.3">
      <c r="A6" s="37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4" ht="14.25" customHeight="1" x14ac:dyDescent="0.3">
      <c r="A7" s="39"/>
      <c r="B7" s="19"/>
      <c r="C7" s="19"/>
      <c r="D7" s="20"/>
      <c r="E7" s="53"/>
      <c r="F7" s="6"/>
      <c r="G7" s="6"/>
      <c r="H7" s="6"/>
      <c r="I7" s="6"/>
      <c r="J7" s="6"/>
      <c r="K7" s="6"/>
      <c r="L7" s="52"/>
      <c r="M7" s="6"/>
      <c r="N7" s="19">
        <f t="shared" ref="N7:N19" si="0">SUM(B7:M7)</f>
        <v>0</v>
      </c>
    </row>
    <row r="8" spans="1:14" ht="14.25" customHeight="1" x14ac:dyDescent="0.3">
      <c r="A8" s="39"/>
      <c r="B8" s="21"/>
      <c r="C8" s="21"/>
      <c r="D8" s="20"/>
      <c r="E8" s="21"/>
      <c r="F8" s="9"/>
      <c r="G8" s="9"/>
      <c r="H8" s="9"/>
      <c r="I8" s="9"/>
      <c r="J8" s="9"/>
      <c r="K8" s="9"/>
      <c r="L8" s="32"/>
      <c r="M8" s="9"/>
      <c r="N8" s="20">
        <f t="shared" si="0"/>
        <v>0</v>
      </c>
    </row>
    <row r="9" spans="1:14" ht="14.25" customHeight="1" x14ac:dyDescent="0.3">
      <c r="A9" s="39"/>
      <c r="B9" s="21"/>
      <c r="C9" s="21"/>
      <c r="D9" s="20"/>
      <c r="E9" s="21"/>
      <c r="F9" s="9"/>
      <c r="G9" s="9"/>
      <c r="H9" s="9"/>
      <c r="I9" s="9"/>
      <c r="J9" s="9"/>
      <c r="K9" s="9"/>
      <c r="L9" s="9"/>
      <c r="M9" s="32"/>
      <c r="N9" s="20">
        <f t="shared" si="0"/>
        <v>0</v>
      </c>
    </row>
    <row r="10" spans="1:14" ht="14.25" customHeight="1" x14ac:dyDescent="0.3">
      <c r="A10" s="39"/>
      <c r="B10" s="9"/>
      <c r="C10" s="32"/>
      <c r="D10" s="20"/>
      <c r="E10" s="9"/>
      <c r="F10" s="20"/>
      <c r="G10" s="20"/>
      <c r="H10" s="20"/>
      <c r="I10" s="20"/>
      <c r="J10" s="20"/>
      <c r="K10" s="20"/>
      <c r="L10" s="20"/>
      <c r="M10" s="20"/>
      <c r="N10" s="20">
        <f t="shared" si="0"/>
        <v>0</v>
      </c>
    </row>
    <row r="11" spans="1:14" ht="14.25" customHeight="1" x14ac:dyDescent="0.3">
      <c r="A11" s="39"/>
      <c r="B11" s="9"/>
      <c r="C11" s="32"/>
      <c r="D11" s="20"/>
      <c r="E11" s="9"/>
      <c r="F11" s="20"/>
      <c r="G11" s="20"/>
      <c r="H11" s="20"/>
      <c r="I11" s="20"/>
      <c r="J11" s="20"/>
      <c r="K11" s="20"/>
      <c r="L11" s="20"/>
      <c r="M11" s="20"/>
      <c r="N11" s="20">
        <f>SUM(B11:M11)</f>
        <v>0</v>
      </c>
    </row>
    <row r="12" spans="1:14" ht="14.25" customHeight="1" x14ac:dyDescent="0.3">
      <c r="A12" s="121"/>
      <c r="B12" s="20"/>
      <c r="C12" s="20"/>
      <c r="D12" s="20"/>
      <c r="E12" s="32"/>
      <c r="F12" s="20"/>
      <c r="G12" s="20"/>
      <c r="H12" s="20"/>
      <c r="I12" s="20"/>
      <c r="J12" s="20"/>
      <c r="K12" s="20"/>
      <c r="L12" s="20"/>
      <c r="M12" s="20"/>
      <c r="N12" s="20">
        <f t="shared" si="0"/>
        <v>0</v>
      </c>
    </row>
    <row r="13" spans="1:14" ht="14.25" customHeight="1" x14ac:dyDescent="0.3">
      <c r="A13" s="39"/>
      <c r="B13" s="9"/>
      <c r="C13" s="20"/>
      <c r="D13" s="20"/>
      <c r="E13" s="9"/>
      <c r="F13" s="32"/>
      <c r="G13" s="20"/>
      <c r="H13" s="20"/>
      <c r="I13" s="20"/>
      <c r="J13" s="20"/>
      <c r="K13" s="20"/>
      <c r="L13" s="20"/>
      <c r="M13" s="20"/>
      <c r="N13" s="20">
        <f t="shared" si="0"/>
        <v>0</v>
      </c>
    </row>
    <row r="14" spans="1:14" ht="14.25" customHeight="1" x14ac:dyDescent="0.3">
      <c r="A14" s="123"/>
      <c r="B14" s="9"/>
      <c r="C14" s="20"/>
      <c r="D14" s="9"/>
      <c r="E14" s="9"/>
      <c r="F14" s="32"/>
      <c r="G14" s="20"/>
      <c r="H14" s="32"/>
      <c r="I14" s="20"/>
      <c r="J14" s="20"/>
      <c r="K14" s="20"/>
      <c r="L14" s="20"/>
      <c r="M14" s="20"/>
      <c r="N14" s="20">
        <f t="shared" si="0"/>
        <v>0</v>
      </c>
    </row>
    <row r="15" spans="1:14" ht="14.25" customHeight="1" x14ac:dyDescent="0.3">
      <c r="A15" s="39"/>
      <c r="B15" s="9"/>
      <c r="C15" s="9"/>
      <c r="D15" s="20"/>
      <c r="E15" s="9"/>
      <c r="F15" s="32"/>
      <c r="G15" s="21"/>
      <c r="H15" s="21"/>
      <c r="I15" s="21"/>
      <c r="J15" s="21"/>
      <c r="K15" s="21"/>
      <c r="L15" s="21"/>
      <c r="M15" s="21"/>
      <c r="N15" s="20">
        <f t="shared" si="0"/>
        <v>0</v>
      </c>
    </row>
    <row r="16" spans="1:14" ht="14.25" customHeight="1" x14ac:dyDescent="0.3">
      <c r="A16" s="38"/>
      <c r="B16" s="9"/>
      <c r="C16" s="9"/>
      <c r="D16" s="9"/>
      <c r="E16" s="9"/>
      <c r="F16" s="32"/>
      <c r="G16" s="21"/>
      <c r="H16" s="21"/>
      <c r="I16" s="21"/>
      <c r="J16" s="21"/>
      <c r="K16" s="21"/>
      <c r="L16" s="21"/>
      <c r="M16" s="21"/>
      <c r="N16" s="20">
        <f t="shared" si="0"/>
        <v>0</v>
      </c>
    </row>
    <row r="17" spans="1:15" ht="14.25" customHeight="1" x14ac:dyDescent="0.3">
      <c r="A17" s="9"/>
      <c r="B17" s="9"/>
      <c r="C17" s="9"/>
      <c r="D17" s="9"/>
      <c r="E17" s="9"/>
      <c r="F17" s="21"/>
      <c r="G17" s="21"/>
      <c r="H17" s="21"/>
      <c r="I17" s="21"/>
      <c r="J17" s="21"/>
      <c r="K17" s="21"/>
      <c r="L17" s="21"/>
      <c r="M17" s="21"/>
      <c r="N17" s="20">
        <f t="shared" si="0"/>
        <v>0</v>
      </c>
    </row>
    <row r="18" spans="1:15" ht="14.25" customHeight="1" x14ac:dyDescent="0.3">
      <c r="A18" s="9"/>
      <c r="B18" s="9"/>
      <c r="C18" s="9"/>
      <c r="D18" s="9"/>
      <c r="E18" s="9"/>
      <c r="F18" s="9"/>
      <c r="G18" s="21"/>
      <c r="H18" s="21"/>
      <c r="I18" s="21"/>
      <c r="J18" s="21"/>
      <c r="K18" s="21"/>
      <c r="L18" s="21"/>
      <c r="M18" s="21"/>
      <c r="N18" s="20">
        <f t="shared" si="0"/>
        <v>0</v>
      </c>
    </row>
    <row r="19" spans="1:15" ht="14.25" customHeight="1" x14ac:dyDescent="0.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>
        <f t="shared" si="0"/>
        <v>0</v>
      </c>
    </row>
    <row r="20" spans="1:15" ht="14.25" customHeight="1" x14ac:dyDescent="0.3">
      <c r="B20" s="47">
        <f t="shared" ref="B20:N20" si="1">SUM(B7:B19)</f>
        <v>0</v>
      </c>
      <c r="C20" s="47">
        <f t="shared" si="1"/>
        <v>0</v>
      </c>
      <c r="D20" s="47">
        <f t="shared" si="1"/>
        <v>0</v>
      </c>
      <c r="E20" s="47">
        <f t="shared" si="1"/>
        <v>0</v>
      </c>
      <c r="F20" s="47">
        <f t="shared" si="1"/>
        <v>0</v>
      </c>
      <c r="G20" s="47">
        <f t="shared" si="1"/>
        <v>0</v>
      </c>
      <c r="H20" s="47">
        <f t="shared" si="1"/>
        <v>0</v>
      </c>
      <c r="I20" s="47">
        <f t="shared" si="1"/>
        <v>0</v>
      </c>
      <c r="J20" s="47">
        <f t="shared" si="1"/>
        <v>0</v>
      </c>
      <c r="K20" s="47">
        <f t="shared" si="1"/>
        <v>0</v>
      </c>
      <c r="L20" s="47">
        <f t="shared" si="1"/>
        <v>0</v>
      </c>
      <c r="M20" s="47">
        <f t="shared" si="1"/>
        <v>0</v>
      </c>
      <c r="N20" s="47">
        <f t="shared" si="1"/>
        <v>0</v>
      </c>
      <c r="O20" s="48"/>
    </row>
    <row r="21" spans="1:15" ht="14.25" customHeight="1" x14ac:dyDescent="0.3"/>
    <row r="22" spans="1:15" ht="14.25" customHeight="1" x14ac:dyDescent="0.3">
      <c r="C22" s="17"/>
    </row>
    <row r="23" spans="1:15" ht="14.25" customHeight="1" x14ac:dyDescent="0.3"/>
    <row r="24" spans="1:15" ht="14.25" customHeight="1" x14ac:dyDescent="0.3">
      <c r="A24" s="11"/>
      <c r="B24" s="24"/>
      <c r="C24" s="17"/>
    </row>
    <row r="25" spans="1:15" ht="14.25" customHeight="1" x14ac:dyDescent="0.3">
      <c r="C25" s="17"/>
    </row>
    <row r="26" spans="1:15" ht="14.25" customHeight="1" x14ac:dyDescent="0.3">
      <c r="A26" s="11"/>
      <c r="B26" s="24"/>
      <c r="C26" s="17"/>
    </row>
    <row r="27" spans="1:15" ht="14.25" customHeight="1" x14ac:dyDescent="0.3">
      <c r="A27" s="22"/>
      <c r="B27" s="24"/>
      <c r="C27" s="17"/>
    </row>
    <row r="28" spans="1:15" ht="14.25" customHeight="1" x14ac:dyDescent="0.3">
      <c r="B28" s="17"/>
    </row>
    <row r="29" spans="1:15" ht="14.25" customHeight="1" x14ac:dyDescent="0.3"/>
    <row r="30" spans="1:15" ht="14.25" customHeight="1" x14ac:dyDescent="0.3"/>
    <row r="31" spans="1:15" ht="14.25" customHeight="1" x14ac:dyDescent="0.3"/>
    <row r="32" spans="1:15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A2:N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465BC-6F81-46C1-8B0F-E7F27C35D969}">
  <dimension ref="A1:O1013"/>
  <sheetViews>
    <sheetView topLeftCell="F4" workbookViewId="0">
      <selection activeCell="N27" sqref="N27"/>
    </sheetView>
  </sheetViews>
  <sheetFormatPr baseColWidth="10" defaultColWidth="14.44140625" defaultRowHeight="15" customHeight="1" x14ac:dyDescent="0.3"/>
  <cols>
    <col min="1" max="1" width="54.6640625" customWidth="1"/>
    <col min="2" max="4" width="10.6640625" customWidth="1"/>
    <col min="5" max="6" width="11.44140625" customWidth="1"/>
    <col min="7" max="7" width="9.21875" bestFit="1" customWidth="1"/>
    <col min="8" max="8" width="9.88671875" bestFit="1" customWidth="1"/>
    <col min="9" max="9" width="5.5546875" bestFit="1" customWidth="1"/>
    <col min="10" max="10" width="11.109375" bestFit="1" customWidth="1"/>
    <col min="11" max="11" width="8.5546875" bestFit="1" customWidth="1"/>
    <col min="12" max="12" width="10.6640625" bestFit="1" customWidth="1"/>
    <col min="13" max="13" width="10.44140625" bestFit="1" customWidth="1"/>
    <col min="14" max="26" width="10.6640625" customWidth="1"/>
  </cols>
  <sheetData>
    <row r="1" spans="1:15" ht="14.25" customHeight="1" x14ac:dyDescent="0.3"/>
    <row r="2" spans="1:15" ht="14.25" customHeight="1" x14ac:dyDescent="0.35">
      <c r="B2" s="168" t="s">
        <v>102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15" ht="14.25" customHeight="1" x14ac:dyDescent="0.3"/>
    <row r="4" spans="1:15" ht="18" x14ac:dyDescent="0.3">
      <c r="A4" s="135" t="s">
        <v>101</v>
      </c>
      <c r="N4" s="18">
        <f>N27</f>
        <v>68768.399999999994</v>
      </c>
    </row>
    <row r="5" spans="1:15" ht="14.25" customHeight="1" thickBot="1" x14ac:dyDescent="0.35">
      <c r="N5" s="36"/>
    </row>
    <row r="6" spans="1:15" ht="14.25" customHeight="1" thickBot="1" x14ac:dyDescent="0.35">
      <c r="A6" s="81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5" ht="14.25" customHeight="1" x14ac:dyDescent="0.3">
      <c r="A7" s="83" t="s">
        <v>100</v>
      </c>
      <c r="B7" s="77"/>
      <c r="C7" s="21">
        <v>28800</v>
      </c>
      <c r="D7" s="9"/>
      <c r="E7" s="21"/>
      <c r="F7" s="20"/>
      <c r="G7" s="20"/>
      <c r="H7" s="20"/>
      <c r="I7" s="20"/>
      <c r="J7" s="20"/>
      <c r="K7" s="20"/>
      <c r="L7" s="20"/>
      <c r="M7" s="20"/>
      <c r="N7" s="20">
        <f>SUM(B7:M7)</f>
        <v>28800</v>
      </c>
    </row>
    <row r="8" spans="1:15" ht="14.25" customHeight="1" x14ac:dyDescent="0.3">
      <c r="A8" s="84" t="s">
        <v>123</v>
      </c>
      <c r="B8" s="78"/>
      <c r="C8" s="20"/>
      <c r="D8" s="9">
        <v>100</v>
      </c>
      <c r="E8" s="9"/>
      <c r="F8" s="9"/>
      <c r="G8" s="9"/>
      <c r="H8" s="9"/>
      <c r="I8" s="20"/>
      <c r="J8" s="9"/>
      <c r="K8" s="9"/>
      <c r="L8" s="9"/>
      <c r="M8" s="9"/>
      <c r="N8" s="20">
        <f t="shared" ref="N8:N26" si="0">SUM(B8:M8)</f>
        <v>100</v>
      </c>
    </row>
    <row r="9" spans="1:15" ht="14.25" customHeight="1" x14ac:dyDescent="0.3">
      <c r="A9" s="84" t="s">
        <v>134</v>
      </c>
      <c r="B9" s="79"/>
      <c r="C9" s="32"/>
      <c r="D9" s="9"/>
      <c r="E9" s="9">
        <v>400</v>
      </c>
      <c r="F9" s="9"/>
      <c r="G9" s="111"/>
      <c r="H9" s="9"/>
      <c r="I9" s="9"/>
      <c r="J9" s="9"/>
      <c r="K9" s="9"/>
      <c r="L9" s="9"/>
      <c r="M9" s="21"/>
      <c r="N9" s="20">
        <f t="shared" si="0"/>
        <v>400</v>
      </c>
    </row>
    <row r="10" spans="1:15" ht="14.25" customHeight="1" x14ac:dyDescent="0.3">
      <c r="A10" s="84" t="s">
        <v>128</v>
      </c>
      <c r="B10" s="79"/>
      <c r="C10" s="32"/>
      <c r="D10" s="9"/>
      <c r="E10" s="9">
        <v>202</v>
      </c>
      <c r="F10" s="9"/>
      <c r="G10" s="111"/>
      <c r="H10" s="9"/>
      <c r="I10" s="9"/>
      <c r="J10" s="9"/>
      <c r="K10" s="9"/>
      <c r="L10" s="9"/>
      <c r="M10" s="21"/>
      <c r="N10" s="20">
        <f t="shared" si="0"/>
        <v>202</v>
      </c>
    </row>
    <row r="11" spans="1:15" ht="14.25" customHeight="1" x14ac:dyDescent="0.3">
      <c r="A11" s="83" t="s">
        <v>140</v>
      </c>
      <c r="B11" s="79"/>
      <c r="C11" s="32"/>
      <c r="D11" s="9"/>
      <c r="E11" s="9"/>
      <c r="F11" s="9"/>
      <c r="G11" s="111">
        <v>1100</v>
      </c>
      <c r="H11" s="9"/>
      <c r="I11" s="9"/>
      <c r="J11" s="9"/>
      <c r="K11" s="9"/>
      <c r="L11" s="9"/>
      <c r="M11" s="9"/>
      <c r="N11" s="20">
        <f t="shared" si="0"/>
        <v>1100</v>
      </c>
    </row>
    <row r="12" spans="1:15" ht="14.25" customHeight="1" x14ac:dyDescent="0.3">
      <c r="A12" s="84" t="s">
        <v>142</v>
      </c>
      <c r="B12" s="78"/>
      <c r="C12" s="86"/>
      <c r="D12" s="87"/>
      <c r="E12" s="87"/>
      <c r="F12" s="87"/>
      <c r="G12" s="130"/>
      <c r="H12" s="87">
        <v>31408</v>
      </c>
      <c r="I12" s="86"/>
      <c r="J12" s="87"/>
      <c r="K12" s="87"/>
      <c r="L12" s="87"/>
      <c r="M12" s="87"/>
      <c r="N12" s="86">
        <f t="shared" si="0"/>
        <v>31408</v>
      </c>
    </row>
    <row r="13" spans="1:15" ht="14.25" customHeight="1" x14ac:dyDescent="0.3">
      <c r="A13" s="84" t="s">
        <v>143</v>
      </c>
      <c r="B13" s="78"/>
      <c r="C13" s="86"/>
      <c r="D13" s="87"/>
      <c r="E13" s="87"/>
      <c r="F13" s="87"/>
      <c r="G13" s="87"/>
      <c r="H13" s="87">
        <v>1178.4000000000001</v>
      </c>
      <c r="I13" s="86"/>
      <c r="J13" s="87"/>
      <c r="K13" s="87"/>
      <c r="L13" s="87"/>
      <c r="M13" s="87"/>
      <c r="N13" s="86">
        <f t="shared" si="0"/>
        <v>1178.4000000000001</v>
      </c>
    </row>
    <row r="14" spans="1:15" ht="14.25" customHeight="1" x14ac:dyDescent="0.3">
      <c r="A14" s="84" t="s">
        <v>146</v>
      </c>
      <c r="B14" s="78"/>
      <c r="C14" s="20"/>
      <c r="D14" s="9"/>
      <c r="E14" s="9"/>
      <c r="F14" s="9"/>
      <c r="G14" s="9"/>
      <c r="H14" s="9">
        <v>120</v>
      </c>
      <c r="I14" s="20"/>
      <c r="J14" s="9"/>
      <c r="K14" s="9"/>
      <c r="L14" s="9"/>
      <c r="M14" s="9"/>
      <c r="N14" s="86">
        <f t="shared" si="0"/>
        <v>120</v>
      </c>
    </row>
    <row r="15" spans="1:15" ht="14.25" customHeight="1" x14ac:dyDescent="0.3">
      <c r="A15" s="84" t="s">
        <v>181</v>
      </c>
      <c r="B15" s="79"/>
      <c r="C15" s="32"/>
      <c r="D15" s="9"/>
      <c r="E15" s="9"/>
      <c r="F15" s="9"/>
      <c r="G15" s="9"/>
      <c r="H15" s="9"/>
      <c r="I15" s="9"/>
      <c r="J15" s="9"/>
      <c r="K15" s="9">
        <v>2950</v>
      </c>
      <c r="L15" s="9"/>
      <c r="M15" s="21"/>
      <c r="N15" s="86">
        <f t="shared" si="0"/>
        <v>2950</v>
      </c>
    </row>
    <row r="16" spans="1:15" ht="14.25" customHeight="1" x14ac:dyDescent="0.3">
      <c r="A16" s="84" t="s">
        <v>192</v>
      </c>
      <c r="B16" s="79"/>
      <c r="C16" s="32"/>
      <c r="D16" s="9"/>
      <c r="E16" s="9"/>
      <c r="F16" s="9"/>
      <c r="G16" s="111"/>
      <c r="H16" s="9"/>
      <c r="I16" s="9"/>
      <c r="J16" s="9"/>
      <c r="K16" s="9"/>
      <c r="L16" s="9">
        <v>1400</v>
      </c>
      <c r="M16" s="21"/>
      <c r="N16" s="20">
        <f t="shared" si="0"/>
        <v>1400</v>
      </c>
    </row>
    <row r="17" spans="1:14" ht="14.25" customHeight="1" x14ac:dyDescent="0.3">
      <c r="A17" s="83" t="s">
        <v>195</v>
      </c>
      <c r="B17" s="79"/>
      <c r="C17" s="32"/>
      <c r="D17" s="9"/>
      <c r="E17" s="9"/>
      <c r="F17" s="9"/>
      <c r="G17" s="111"/>
      <c r="H17" s="9"/>
      <c r="I17" s="9"/>
      <c r="J17" s="9"/>
      <c r="K17" s="9"/>
      <c r="L17" s="9">
        <v>520</v>
      </c>
      <c r="M17" s="9"/>
      <c r="N17" s="20">
        <f t="shared" si="0"/>
        <v>520</v>
      </c>
    </row>
    <row r="18" spans="1:14" ht="14.25" customHeight="1" x14ac:dyDescent="0.3">
      <c r="A18" s="84" t="s">
        <v>196</v>
      </c>
      <c r="B18" s="78"/>
      <c r="C18" s="86"/>
      <c r="D18" s="87"/>
      <c r="E18" s="87"/>
      <c r="F18" s="87"/>
      <c r="G18" s="130"/>
      <c r="H18" s="87"/>
      <c r="I18" s="86"/>
      <c r="J18" s="87"/>
      <c r="K18" s="87"/>
      <c r="L18" s="87">
        <v>590</v>
      </c>
      <c r="M18" s="87"/>
      <c r="N18" s="20">
        <f t="shared" si="0"/>
        <v>590</v>
      </c>
    </row>
    <row r="19" spans="1:14" ht="14.25" customHeight="1" x14ac:dyDescent="0.3">
      <c r="A19" s="84"/>
      <c r="B19" s="78"/>
      <c r="C19" s="86"/>
      <c r="D19" s="87"/>
      <c r="E19" s="87"/>
      <c r="F19" s="87"/>
      <c r="G19" s="87"/>
      <c r="H19" s="87"/>
      <c r="I19" s="86"/>
      <c r="J19" s="87"/>
      <c r="K19" s="87"/>
      <c r="L19" s="87"/>
      <c r="M19" s="87"/>
      <c r="N19" s="20">
        <f t="shared" si="0"/>
        <v>0</v>
      </c>
    </row>
    <row r="20" spans="1:14" ht="14.25" customHeight="1" x14ac:dyDescent="0.3">
      <c r="A20" s="84"/>
      <c r="B20" s="78"/>
      <c r="C20" s="20"/>
      <c r="D20" s="9"/>
      <c r="E20" s="9"/>
      <c r="F20" s="9"/>
      <c r="G20" s="9"/>
      <c r="H20" s="9"/>
      <c r="I20" s="20"/>
      <c r="J20" s="9"/>
      <c r="K20" s="9"/>
      <c r="L20" s="9"/>
      <c r="M20" s="9"/>
      <c r="N20" s="20">
        <f t="shared" si="0"/>
        <v>0</v>
      </c>
    </row>
    <row r="21" spans="1:14" ht="14.25" customHeight="1" x14ac:dyDescent="0.3">
      <c r="A21" s="84"/>
      <c r="B21" s="79"/>
      <c r="C21" s="32"/>
      <c r="D21" s="9"/>
      <c r="E21" s="9"/>
      <c r="F21" s="9"/>
      <c r="G21" s="9"/>
      <c r="H21" s="9"/>
      <c r="I21" s="9"/>
      <c r="J21" s="9"/>
      <c r="K21" s="9"/>
      <c r="L21" s="9"/>
      <c r="M21" s="21"/>
      <c r="N21" s="20">
        <f t="shared" si="0"/>
        <v>0</v>
      </c>
    </row>
    <row r="22" spans="1:14" ht="14.25" customHeight="1" x14ac:dyDescent="0.3">
      <c r="A22" s="84"/>
      <c r="B22" s="79"/>
      <c r="C22" s="32"/>
      <c r="D22" s="9"/>
      <c r="E22" s="9"/>
      <c r="F22" s="9"/>
      <c r="G22" s="111"/>
      <c r="H22" s="9"/>
      <c r="I22" s="9"/>
      <c r="J22" s="9"/>
      <c r="K22" s="9"/>
      <c r="L22" s="9"/>
      <c r="M22" s="21"/>
      <c r="N22" s="20">
        <f t="shared" si="0"/>
        <v>0</v>
      </c>
    </row>
    <row r="23" spans="1:14" ht="14.25" customHeight="1" x14ac:dyDescent="0.3">
      <c r="A23" s="83"/>
      <c r="B23" s="79"/>
      <c r="C23" s="32"/>
      <c r="D23" s="9"/>
      <c r="E23" s="9"/>
      <c r="F23" s="9"/>
      <c r="G23" s="111"/>
      <c r="H23" s="9"/>
      <c r="I23" s="9"/>
      <c r="J23" s="9"/>
      <c r="K23" s="9"/>
      <c r="L23" s="9"/>
      <c r="M23" s="9"/>
      <c r="N23" s="20">
        <f t="shared" si="0"/>
        <v>0</v>
      </c>
    </row>
    <row r="24" spans="1:14" ht="14.25" customHeight="1" x14ac:dyDescent="0.3">
      <c r="A24" s="84"/>
      <c r="B24" s="78"/>
      <c r="C24" s="86"/>
      <c r="D24" s="87"/>
      <c r="E24" s="87"/>
      <c r="F24" s="87"/>
      <c r="G24" s="130"/>
      <c r="H24" s="87"/>
      <c r="I24" s="86"/>
      <c r="J24" s="87"/>
      <c r="K24" s="87"/>
      <c r="L24" s="87"/>
      <c r="M24" s="87"/>
      <c r="N24" s="20">
        <f t="shared" si="0"/>
        <v>0</v>
      </c>
    </row>
    <row r="25" spans="1:14" ht="14.25" customHeight="1" x14ac:dyDescent="0.3">
      <c r="A25" s="84"/>
      <c r="B25" s="78"/>
      <c r="C25" s="86"/>
      <c r="D25" s="87"/>
      <c r="E25" s="87"/>
      <c r="F25" s="87"/>
      <c r="G25" s="87"/>
      <c r="H25" s="87"/>
      <c r="I25" s="86"/>
      <c r="J25" s="87"/>
      <c r="K25" s="87"/>
      <c r="L25" s="87"/>
      <c r="M25" s="87"/>
      <c r="N25" s="20">
        <f t="shared" si="0"/>
        <v>0</v>
      </c>
    </row>
    <row r="26" spans="1:14" ht="14.25" customHeight="1" x14ac:dyDescent="0.3">
      <c r="A26" s="84"/>
      <c r="B26" s="78"/>
      <c r="C26" s="20"/>
      <c r="D26" s="9"/>
      <c r="E26" s="9"/>
      <c r="F26" s="9"/>
      <c r="G26" s="9"/>
      <c r="H26" s="9"/>
      <c r="I26" s="20"/>
      <c r="J26" s="9"/>
      <c r="K26" s="9"/>
      <c r="L26" s="9"/>
      <c r="M26" s="9"/>
      <c r="N26" s="20">
        <f t="shared" si="0"/>
        <v>0</v>
      </c>
    </row>
    <row r="27" spans="1:14" ht="14.25" customHeight="1" thickBot="1" x14ac:dyDescent="0.35">
      <c r="B27" s="41">
        <f t="shared" ref="B27:M27" si="1">SUM(B7:B26)</f>
        <v>0</v>
      </c>
      <c r="C27" s="41">
        <f t="shared" si="1"/>
        <v>28800</v>
      </c>
      <c r="D27" s="41">
        <f t="shared" si="1"/>
        <v>100</v>
      </c>
      <c r="E27" s="41">
        <f t="shared" si="1"/>
        <v>602</v>
      </c>
      <c r="F27" s="41">
        <f t="shared" si="1"/>
        <v>0</v>
      </c>
      <c r="G27" s="41">
        <f t="shared" si="1"/>
        <v>1100</v>
      </c>
      <c r="H27" s="41">
        <f t="shared" si="1"/>
        <v>32706.400000000001</v>
      </c>
      <c r="I27" s="41">
        <f t="shared" si="1"/>
        <v>0</v>
      </c>
      <c r="J27" s="41">
        <f t="shared" si="1"/>
        <v>0</v>
      </c>
      <c r="K27" s="41">
        <f t="shared" si="1"/>
        <v>2950</v>
      </c>
      <c r="L27" s="41">
        <f t="shared" si="1"/>
        <v>2510</v>
      </c>
      <c r="M27" s="41">
        <f t="shared" si="1"/>
        <v>0</v>
      </c>
      <c r="N27" s="41">
        <f>SUM(N7:N26)</f>
        <v>68768.399999999994</v>
      </c>
    </row>
    <row r="28" spans="1:14" ht="14.25" customHeight="1" x14ac:dyDescent="0.3"/>
    <row r="29" spans="1:14" ht="14.25" customHeight="1" x14ac:dyDescent="0.3">
      <c r="N29" s="17"/>
    </row>
    <row r="30" spans="1:14" ht="14.25" customHeight="1" x14ac:dyDescent="0.3">
      <c r="N30" s="17"/>
    </row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  <row r="1008" ht="14.25" customHeight="1" x14ac:dyDescent="0.3"/>
    <row r="1009" ht="14.25" customHeight="1" x14ac:dyDescent="0.3"/>
    <row r="1010" ht="14.25" customHeight="1" x14ac:dyDescent="0.3"/>
    <row r="1011" ht="14.25" customHeight="1" x14ac:dyDescent="0.3"/>
    <row r="1012" ht="14.25" customHeight="1" x14ac:dyDescent="0.3"/>
    <row r="1013" ht="14.25" customHeight="1" x14ac:dyDescent="0.3"/>
  </sheetData>
  <mergeCells count="1">
    <mergeCell ref="B2:O2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4"/>
  <sheetViews>
    <sheetView workbookViewId="0">
      <selection activeCell="O15" sqref="O15"/>
    </sheetView>
  </sheetViews>
  <sheetFormatPr baseColWidth="10" defaultColWidth="14.44140625" defaultRowHeight="15" customHeight="1" x14ac:dyDescent="0.3"/>
  <cols>
    <col min="1" max="1" width="54.6640625" customWidth="1"/>
    <col min="2" max="4" width="10.6640625" customWidth="1"/>
    <col min="5" max="7" width="11.44140625" customWidth="1"/>
    <col min="8" max="13" width="11.44140625" hidden="1" customWidth="1"/>
    <col min="14" max="26" width="10.6640625" customWidth="1"/>
  </cols>
  <sheetData>
    <row r="1" spans="1:15" ht="14.25" customHeight="1" x14ac:dyDescent="0.3"/>
    <row r="2" spans="1:15" ht="14.25" customHeight="1" x14ac:dyDescent="0.35">
      <c r="B2" s="168" t="s">
        <v>51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15" ht="14.25" customHeight="1" x14ac:dyDescent="0.3"/>
    <row r="4" spans="1:15" ht="14.25" customHeight="1" x14ac:dyDescent="0.35">
      <c r="A4" s="35" t="s">
        <v>16</v>
      </c>
      <c r="N4" s="18">
        <f>N18</f>
        <v>450</v>
      </c>
    </row>
    <row r="5" spans="1:15" ht="14.25" customHeight="1" thickBot="1" x14ac:dyDescent="0.35">
      <c r="N5" s="36"/>
    </row>
    <row r="6" spans="1:15" ht="14.25" customHeight="1" thickBot="1" x14ac:dyDescent="0.35">
      <c r="A6" s="81" t="s">
        <v>32</v>
      </c>
      <c r="B6" s="37" t="s">
        <v>20</v>
      </c>
      <c r="C6" s="37" t="s">
        <v>21</v>
      </c>
      <c r="D6" s="37" t="s">
        <v>22</v>
      </c>
      <c r="E6" s="37" t="s">
        <v>23</v>
      </c>
      <c r="F6" s="37" t="s">
        <v>24</v>
      </c>
      <c r="G6" s="37" t="s">
        <v>25</v>
      </c>
      <c r="H6" s="37" t="s">
        <v>26</v>
      </c>
      <c r="I6" s="37" t="s">
        <v>27</v>
      </c>
      <c r="J6" s="37" t="s">
        <v>28</v>
      </c>
      <c r="K6" s="37" t="s">
        <v>29</v>
      </c>
      <c r="L6" s="37" t="s">
        <v>30</v>
      </c>
      <c r="M6" s="37" t="s">
        <v>31</v>
      </c>
      <c r="N6" s="37" t="s">
        <v>19</v>
      </c>
    </row>
    <row r="7" spans="1:15" ht="14.25" customHeight="1" x14ac:dyDescent="0.3">
      <c r="A7" t="s">
        <v>70</v>
      </c>
      <c r="B7">
        <v>450</v>
      </c>
      <c r="D7" s="53"/>
      <c r="E7" s="53"/>
      <c r="F7" s="6"/>
      <c r="G7" s="6"/>
      <c r="H7" s="6"/>
      <c r="I7" s="6"/>
      <c r="J7" s="6"/>
      <c r="K7" s="6"/>
      <c r="L7" s="6"/>
      <c r="M7" s="6"/>
      <c r="N7" s="19">
        <f>SUM(B7:M7)</f>
        <v>450</v>
      </c>
    </row>
    <row r="8" spans="1:15" ht="14.25" customHeight="1" x14ac:dyDescent="0.3">
      <c r="A8" s="84"/>
      <c r="B8" s="78"/>
      <c r="C8" s="20"/>
      <c r="D8" s="9"/>
      <c r="E8" s="9"/>
      <c r="F8" s="9"/>
      <c r="G8" s="9"/>
      <c r="H8" s="9"/>
      <c r="I8" s="20"/>
      <c r="J8" s="9"/>
      <c r="K8" s="9"/>
      <c r="L8" s="9"/>
      <c r="M8" s="9"/>
      <c r="N8" s="20">
        <f t="shared" ref="N8:N12" si="0">SUM(B8:M8)</f>
        <v>0</v>
      </c>
    </row>
    <row r="9" spans="1:15" ht="14.25" customHeight="1" x14ac:dyDescent="0.3">
      <c r="A9" s="84"/>
      <c r="B9" s="79"/>
      <c r="C9" s="32"/>
      <c r="D9" s="9"/>
      <c r="E9" s="9"/>
      <c r="F9" s="9"/>
      <c r="G9" s="111"/>
      <c r="H9" s="9"/>
      <c r="I9" s="9"/>
      <c r="J9" s="9"/>
      <c r="K9" s="9"/>
      <c r="L9" s="9"/>
      <c r="M9" s="21"/>
      <c r="N9" s="20">
        <f t="shared" si="0"/>
        <v>0</v>
      </c>
    </row>
    <row r="10" spans="1:15" ht="14.25" customHeight="1" x14ac:dyDescent="0.3">
      <c r="A10" s="84"/>
      <c r="B10" s="79"/>
      <c r="C10" s="32"/>
      <c r="D10" s="9"/>
      <c r="E10" s="9"/>
      <c r="F10" s="9"/>
      <c r="G10" s="111"/>
      <c r="H10" s="9"/>
      <c r="I10" s="9"/>
      <c r="J10" s="9"/>
      <c r="K10" s="9"/>
      <c r="L10" s="9"/>
      <c r="M10" s="21"/>
      <c r="N10" s="20">
        <f t="shared" si="0"/>
        <v>0</v>
      </c>
    </row>
    <row r="11" spans="1:15" ht="14.25" customHeight="1" x14ac:dyDescent="0.3">
      <c r="A11" s="83"/>
      <c r="B11" s="79"/>
      <c r="C11" s="32"/>
      <c r="D11" s="9"/>
      <c r="E11" s="9"/>
      <c r="F11" s="9"/>
      <c r="G11" s="111"/>
      <c r="H11" s="9"/>
      <c r="I11" s="9"/>
      <c r="J11" s="9"/>
      <c r="K11" s="9"/>
      <c r="L11" s="9"/>
      <c r="M11" s="9"/>
      <c r="N11" s="20">
        <f t="shared" si="0"/>
        <v>0</v>
      </c>
    </row>
    <row r="12" spans="1:15" ht="14.25" customHeight="1" x14ac:dyDescent="0.3">
      <c r="A12" s="84"/>
      <c r="B12" s="78"/>
      <c r="C12" s="86"/>
      <c r="D12" s="87"/>
      <c r="E12" s="87"/>
      <c r="F12" s="87"/>
      <c r="G12" s="130"/>
      <c r="H12" s="87"/>
      <c r="I12" s="86"/>
      <c r="J12" s="87"/>
      <c r="K12" s="87"/>
      <c r="L12" s="87"/>
      <c r="M12" s="87"/>
      <c r="N12" s="86">
        <f t="shared" si="0"/>
        <v>0</v>
      </c>
    </row>
    <row r="13" spans="1:15" ht="14.25" customHeight="1" x14ac:dyDescent="0.3">
      <c r="A13" s="84"/>
      <c r="B13" s="78"/>
      <c r="C13" s="86"/>
      <c r="D13" s="87"/>
      <c r="E13" s="87"/>
      <c r="F13" s="87"/>
      <c r="G13" s="87"/>
      <c r="H13" s="87"/>
      <c r="I13" s="86"/>
      <c r="J13" s="87"/>
      <c r="K13" s="87"/>
      <c r="L13" s="87"/>
      <c r="M13" s="87"/>
      <c r="N13" s="86"/>
    </row>
    <row r="14" spans="1:15" ht="14.25" customHeight="1" x14ac:dyDescent="0.3">
      <c r="A14" s="84"/>
      <c r="B14" s="78"/>
      <c r="C14" s="20"/>
      <c r="D14" s="9"/>
      <c r="E14" s="9"/>
      <c r="F14" s="9"/>
      <c r="G14" s="9"/>
      <c r="H14" s="9"/>
      <c r="I14" s="20"/>
      <c r="J14" s="9"/>
      <c r="K14" s="9"/>
      <c r="L14" s="9"/>
      <c r="M14" s="9"/>
      <c r="N14" s="20"/>
    </row>
    <row r="15" spans="1:15" ht="14.25" customHeight="1" x14ac:dyDescent="0.3">
      <c r="A15" s="84"/>
      <c r="B15" s="79"/>
      <c r="C15" s="32"/>
      <c r="D15" s="9"/>
      <c r="E15" s="9"/>
      <c r="F15" s="9"/>
      <c r="G15" s="9"/>
      <c r="H15" s="9"/>
      <c r="I15" s="9"/>
      <c r="J15" s="9"/>
      <c r="K15" s="9"/>
      <c r="L15" s="9"/>
      <c r="M15" s="21"/>
      <c r="N15" s="20"/>
    </row>
    <row r="16" spans="1:15" ht="14.25" customHeight="1" x14ac:dyDescent="0.3">
      <c r="A16" s="84"/>
      <c r="B16" s="79"/>
      <c r="C16" s="32"/>
      <c r="D16" s="9"/>
      <c r="E16" s="9"/>
      <c r="F16" s="9"/>
      <c r="G16" s="9"/>
      <c r="H16" s="9"/>
      <c r="I16" s="9"/>
      <c r="J16" s="9"/>
      <c r="K16" s="9"/>
      <c r="L16" s="9"/>
      <c r="M16" s="21"/>
      <c r="N16" s="20"/>
    </row>
    <row r="17" spans="1:14" ht="14.25" customHeight="1" thickBot="1" x14ac:dyDescent="0.35">
      <c r="A17" s="85"/>
      <c r="B17" s="80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</row>
    <row r="18" spans="1:14" ht="14.25" customHeight="1" thickBot="1" x14ac:dyDescent="0.35">
      <c r="B18" s="41">
        <f t="shared" ref="B18:N18" si="1">SUM(B7:B17)</f>
        <v>450</v>
      </c>
      <c r="C18" s="41">
        <f t="shared" si="1"/>
        <v>0</v>
      </c>
      <c r="D18" s="41">
        <f t="shared" si="1"/>
        <v>0</v>
      </c>
      <c r="E18" s="41">
        <f t="shared" si="1"/>
        <v>0</v>
      </c>
      <c r="F18" s="41">
        <f t="shared" si="1"/>
        <v>0</v>
      </c>
      <c r="G18" s="41">
        <f t="shared" si="1"/>
        <v>0</v>
      </c>
      <c r="H18" s="41">
        <f t="shared" si="1"/>
        <v>0</v>
      </c>
      <c r="I18" s="41">
        <f t="shared" si="1"/>
        <v>0</v>
      </c>
      <c r="J18" s="41">
        <f t="shared" si="1"/>
        <v>0</v>
      </c>
      <c r="K18" s="41">
        <f t="shared" si="1"/>
        <v>0</v>
      </c>
      <c r="L18" s="41">
        <f t="shared" si="1"/>
        <v>0</v>
      </c>
      <c r="M18" s="41">
        <f t="shared" si="1"/>
        <v>0</v>
      </c>
      <c r="N18" s="41">
        <f t="shared" si="1"/>
        <v>450</v>
      </c>
    </row>
    <row r="19" spans="1:14" ht="14.25" customHeight="1" x14ac:dyDescent="0.3"/>
    <row r="20" spans="1:14" ht="14.25" customHeight="1" x14ac:dyDescent="0.3">
      <c r="N20" s="17"/>
    </row>
    <row r="21" spans="1:14" ht="14.25" customHeight="1" x14ac:dyDescent="0.3">
      <c r="N21" s="17"/>
    </row>
    <row r="22" spans="1:14" ht="14.25" customHeight="1" x14ac:dyDescent="0.3"/>
    <row r="23" spans="1:14" ht="14.25" customHeight="1" x14ac:dyDescent="0.3"/>
    <row r="24" spans="1:14" ht="14.25" customHeight="1" x14ac:dyDescent="0.3"/>
    <row r="25" spans="1:14" ht="14.25" customHeight="1" x14ac:dyDescent="0.3"/>
    <row r="26" spans="1:14" ht="14.25" customHeight="1" x14ac:dyDescent="0.3"/>
    <row r="27" spans="1:14" ht="14.25" customHeight="1" x14ac:dyDescent="0.3"/>
    <row r="28" spans="1:14" ht="14.25" customHeight="1" x14ac:dyDescent="0.3"/>
    <row r="29" spans="1:14" ht="14.25" customHeight="1" x14ac:dyDescent="0.3"/>
    <row r="30" spans="1:14" ht="14.25" customHeight="1" x14ac:dyDescent="0.3"/>
    <row r="31" spans="1:14" ht="14.25" customHeight="1" x14ac:dyDescent="0.3"/>
    <row r="32" spans="1:1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</sheetData>
  <mergeCells count="1">
    <mergeCell ref="B2:O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19</vt:i4>
      </vt:variant>
    </vt:vector>
  </HeadingPairs>
  <TitlesOfParts>
    <vt:vector size="19" baseType="lpstr">
      <vt:lpstr>Récap Inv</vt:lpstr>
      <vt:lpstr>Détails</vt:lpstr>
      <vt:lpstr>Club du hameau</vt:lpstr>
      <vt:lpstr>Eclairage des voies publiques</vt:lpstr>
      <vt:lpstr>Rénov ponts</vt:lpstr>
      <vt:lpstr>Fontaine</vt:lpstr>
      <vt:lpstr>Rénov passages</vt:lpstr>
      <vt:lpstr>Matériels et outillage </vt:lpstr>
      <vt:lpstr>Equip pour le personnel</vt:lpstr>
      <vt:lpstr>Rénov parking</vt:lpstr>
      <vt:lpstr>Jardin du lac</vt:lpstr>
      <vt:lpstr>Rénovations des trottoirs</vt:lpstr>
      <vt:lpstr>Canal paysager</vt:lpstr>
      <vt:lpstr>Matériels de sécurité et vidéos</vt:lpstr>
      <vt:lpstr>Mobilier urbain</vt:lpstr>
      <vt:lpstr>Divers aménag&amp;Equip</vt:lpstr>
      <vt:lpstr>Mur de cloture</vt:lpstr>
      <vt:lpstr>Aménagement des nouveaux jardin</vt:lpstr>
      <vt:lpstr>Matériels de mobilité et transp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hajta</dc:creator>
  <cp:lastModifiedBy>DELL</cp:lastModifiedBy>
  <dcterms:created xsi:type="dcterms:W3CDTF">2021-05-06T22:11:02Z</dcterms:created>
  <dcterms:modified xsi:type="dcterms:W3CDTF">2025-01-04T15:02:17Z</dcterms:modified>
</cp:coreProperties>
</file>